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4780" windowHeight="12915" activeTab="1"/>
  </bookViews>
  <sheets>
    <sheet name="Detail" sheetId="2" r:id="rId1"/>
    <sheet name="Simplified" sheetId="1" r:id="rId2"/>
  </sheets>
  <definedNames>
    <definedName name="_xlnm._FilterDatabase" localSheetId="0" hidden="1">Detail!$A$4:$Q$60</definedName>
    <definedName name="Data">Detail!$A$4:$Q$60</definedName>
    <definedName name="_xlnm.Print_Titles" localSheetId="0">Detail!$3:$4</definedName>
    <definedName name="_xlnm.Print_Titles" localSheetId="1">Simplified!$3:$4</definedName>
  </definedNames>
  <calcPr calcId="14562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" i="2"/>
  <c r="H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5" i="2"/>
  <c r="O3" i="2"/>
  <c r="P3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Q3" i="2" l="1"/>
</calcChain>
</file>

<file path=xl/sharedStrings.xml><?xml version="1.0" encoding="utf-8"?>
<sst xmlns="http://schemas.openxmlformats.org/spreadsheetml/2006/main" count="370" uniqueCount="170">
  <si>
    <t>Chicago Metropolitan Agency for Planning</t>
  </si>
  <si>
    <t>Ranking Criteria Scores</t>
  </si>
  <si>
    <t>CMAQ/TAP ID</t>
  </si>
  <si>
    <t>Sponsor</t>
  </si>
  <si>
    <t>Project Title</t>
  </si>
  <si>
    <r>
      <t>Completion of RGTP</t>
    </r>
    <r>
      <rPr>
        <b/>
        <vertAlign val="superscript"/>
        <sz val="10"/>
        <color rgb="FF0070C0"/>
        <rFont val="Arial"/>
        <family val="2"/>
      </rPr>
      <t>1</t>
    </r>
  </si>
  <si>
    <t>Population &amp; Employment Density</t>
  </si>
  <si>
    <t>Safety &amp; Attractiveness</t>
  </si>
  <si>
    <t>Bonus</t>
  </si>
  <si>
    <t>Total Points</t>
  </si>
  <si>
    <t>Requested Funds</t>
  </si>
  <si>
    <t>Proposed FY16</t>
  </si>
  <si>
    <t>Proposed FY17</t>
  </si>
  <si>
    <t>Cook Co FPD</t>
  </si>
  <si>
    <t>North Branch Trail</t>
  </si>
  <si>
    <t>CDOT</t>
  </si>
  <si>
    <t>43rd St Access Bridge to Lakefront Trail</t>
  </si>
  <si>
    <t>FPD of Kane  County</t>
  </si>
  <si>
    <t>Fox River Trail UPRR Underpass</t>
  </si>
  <si>
    <t>Crystal Lake</t>
  </si>
  <si>
    <t>Prairie Path Re-Route</t>
  </si>
  <si>
    <t>Frankfort</t>
  </si>
  <si>
    <t>Hickory Creek Multi-Use Trail</t>
  </si>
  <si>
    <t>Orland Park</t>
  </si>
  <si>
    <t>108th Av Trail Connection</t>
  </si>
  <si>
    <t>FPD of Will County</t>
  </si>
  <si>
    <t>Black Rd Trail from DuPage River Trail to Rock Run Trail</t>
  </si>
  <si>
    <t>Glenview</t>
  </si>
  <si>
    <t>Milwaukee and Lake Av Multi-use Path</t>
  </si>
  <si>
    <t>DuPage County DOT</t>
  </si>
  <si>
    <t>Benedictine Connector</t>
  </si>
  <si>
    <t>Kane County DOT</t>
  </si>
  <si>
    <t>Longmeadow Parkway Bike Path Extensions</t>
  </si>
  <si>
    <t>Homer Glen</t>
  </si>
  <si>
    <t>Homer Glen Heroes Bike Trail-Goodings Grove Extension</t>
  </si>
  <si>
    <t>Barrington</t>
  </si>
  <si>
    <t>US 14/Northwest Hwy from Hough St to Lake Zurich Rd</t>
  </si>
  <si>
    <t>Lake County Forest Preserves</t>
  </si>
  <si>
    <t>Lyons Woods Bike Path</t>
  </si>
  <si>
    <t>Middlefork Savanna Forest Preserve Trail</t>
  </si>
  <si>
    <t>Bensenville</t>
  </si>
  <si>
    <t>Church Rd from Irving Park Rd to Grove Av</t>
  </si>
  <si>
    <t>Romeoville</t>
  </si>
  <si>
    <t>Multi-Use Path from Weber Rd to Airport Rd and I-55</t>
  </si>
  <si>
    <t>Gary Av Trail</t>
  </si>
  <si>
    <t>Chestnut Av Multi-Use Path</t>
  </si>
  <si>
    <t>Skokie</t>
  </si>
  <si>
    <t>Old Orchard Rd from Harms Rd to Woods Dr</t>
  </si>
  <si>
    <t>Schaumburg</t>
  </si>
  <si>
    <t>Golf Rd Path from Roosevelt Blv to Ring Rd</t>
  </si>
  <si>
    <t>Palos Heights</t>
  </si>
  <si>
    <t>Ridgeland Av from College Dr to 135th St</t>
  </si>
  <si>
    <t>Hanover Park</t>
  </si>
  <si>
    <t>Hawks Hollow Forest Preserve Trail Connection</t>
  </si>
  <si>
    <t>Aurora</t>
  </si>
  <si>
    <t>Montgomery Rd Multi-use Path</t>
  </si>
  <si>
    <t>Highland Park</t>
  </si>
  <si>
    <t>Walker Av from St. Johns Av to Oak St</t>
  </si>
  <si>
    <t>Mundelein</t>
  </si>
  <si>
    <t>Maple Av Bike Path</t>
  </si>
  <si>
    <t>Midlothian Rd Multi-Use Path</t>
  </si>
  <si>
    <t>EOWA Corridor Bike Trail</t>
  </si>
  <si>
    <t>Harlem Av Trail from Old Plank Rd Trail to Laraway Rd</t>
  </si>
  <si>
    <t>Pfeiffer Rd from Old Plank Road Trail to Sauk Trail Rd and Sauk Trail from Pfeiffer Rd to IL 43/Harlem Av</t>
  </si>
  <si>
    <t>Streamwood</t>
  </si>
  <si>
    <t>IL 19/Irving Park Rd from Schaumburg Rd to Park Blv</t>
  </si>
  <si>
    <t>Park Forest</t>
  </si>
  <si>
    <t>Western Av from Old Plank Rd Trail to Thorn Creek Trail</t>
  </si>
  <si>
    <t>I-88 Central DuPage Regional Bikeway</t>
  </si>
  <si>
    <t>Geneva</t>
  </si>
  <si>
    <t>IL 38/E State St from IL 25/Bennett St to Kirk Rd</t>
  </si>
  <si>
    <t>Edgelawn Dr Bikeway Project</t>
  </si>
  <si>
    <t>Clavey Rd from Barberry Rd to Skokie Valley Bike Path</t>
  </si>
  <si>
    <t>Lake in the Hills</t>
  </si>
  <si>
    <t>Lakewood Rd from Miller Rd to Algonquin Rd</t>
  </si>
  <si>
    <t>IL 83 from Bryn Mawr Av to Foster Av</t>
  </si>
  <si>
    <t>Harlem Av Multi-use Trail from US30/Lincoln Hwy to Laraway Rd</t>
  </si>
  <si>
    <t>Oak Forest</t>
  </si>
  <si>
    <t>Bike to Metra</t>
  </si>
  <si>
    <t>Sauk Village</t>
  </si>
  <si>
    <t>Sauk Trail/Cottage Grove Av Bike Path Improvements</t>
  </si>
  <si>
    <t>Naperville</t>
  </si>
  <si>
    <t>North Aurora Rd Underpass at CN/EJ&amp;E</t>
  </si>
  <si>
    <t>Clarendon Hills</t>
  </si>
  <si>
    <t>Prospect Av Bicycle Route Improvements</t>
  </si>
  <si>
    <t>Algonquin</t>
  </si>
  <si>
    <t>Highland Ave Multi-use Trail from Tanglewood Dr to Haegers Bend Rd</t>
  </si>
  <si>
    <t>Sauk Trail Rd from Larch Rd to 88th Av</t>
  </si>
  <si>
    <t>Western Springs</t>
  </si>
  <si>
    <t>Flag Creek Bicycle Corridor</t>
  </si>
  <si>
    <t>Church Rd from Jefferson St to Grand Av</t>
  </si>
  <si>
    <t>Jefferson St from Church Rd to York Rd</t>
  </si>
  <si>
    <t>Sycamore Av, Walnut Av and Unmarked Street Bike Lanes</t>
  </si>
  <si>
    <t>Sauk Trail Rd from 80th Av to Harlem Av</t>
  </si>
  <si>
    <t>McKinley Av Commuter Bridge over CN at Metra</t>
  </si>
  <si>
    <t>Hoffman Estates</t>
  </si>
  <si>
    <t>Lakewood/Eagle/Central Bicycle Connections</t>
  </si>
  <si>
    <t>George St from York Rd to County Line Rd</t>
  </si>
  <si>
    <t>York Rd from Washington St to Grand Av</t>
  </si>
  <si>
    <t>Glen Ellyn</t>
  </si>
  <si>
    <t>Taylor Av Underpass</t>
  </si>
  <si>
    <t>Spring Grove</t>
  </si>
  <si>
    <t>Winn Rd from Martin Dr to Elk Dr</t>
  </si>
  <si>
    <t>LaGrange Rd from Pleasant Hill Rd to Nebraska St</t>
  </si>
  <si>
    <t>01-08-0001</t>
  </si>
  <si>
    <t>BP01164125</t>
  </si>
  <si>
    <t>BP09164148</t>
  </si>
  <si>
    <t>BP11164127</t>
  </si>
  <si>
    <t>BP12164134</t>
  </si>
  <si>
    <t>BP06164156</t>
  </si>
  <si>
    <t>BP12164164</t>
  </si>
  <si>
    <t>BP02164141</t>
  </si>
  <si>
    <t>BP08164129</t>
  </si>
  <si>
    <t>BP09164149</t>
  </si>
  <si>
    <t>BP12164147</t>
  </si>
  <si>
    <t>BP03164117</t>
  </si>
  <si>
    <t>BP10164050</t>
  </si>
  <si>
    <t>BP10164131</t>
  </si>
  <si>
    <t>BP08164118</t>
  </si>
  <si>
    <t>BP12164159</t>
  </si>
  <si>
    <t>BP08164130</t>
  </si>
  <si>
    <t>BP02164140</t>
  </si>
  <si>
    <t>BP02164162</t>
  </si>
  <si>
    <t>BP03164161</t>
  </si>
  <si>
    <t>BP06164157</t>
  </si>
  <si>
    <t>BP08164144</t>
  </si>
  <si>
    <t>BP09164116</t>
  </si>
  <si>
    <t>BP10164143</t>
  </si>
  <si>
    <t>BP10164152</t>
  </si>
  <si>
    <t>BP10164153</t>
  </si>
  <si>
    <t>BP08164120</t>
  </si>
  <si>
    <t>BP12164132</t>
  </si>
  <si>
    <t>BP12164137</t>
  </si>
  <si>
    <t>BP03164165</t>
  </si>
  <si>
    <t>BP07164158</t>
  </si>
  <si>
    <t>BP08164128</t>
  </si>
  <si>
    <t>BP09164138</t>
  </si>
  <si>
    <t>BP09164115</t>
  </si>
  <si>
    <t>BP10164142</t>
  </si>
  <si>
    <t>BP11164150</t>
  </si>
  <si>
    <t>BP08164123</t>
  </si>
  <si>
    <t>BP12164133</t>
  </si>
  <si>
    <t>BP07164155</t>
  </si>
  <si>
    <t>BP07164160</t>
  </si>
  <si>
    <t>BP08164154</t>
  </si>
  <si>
    <t>BP08164126</t>
  </si>
  <si>
    <t>BP11164049</t>
  </si>
  <si>
    <t>BP12164136</t>
  </si>
  <si>
    <t>BP05164163</t>
  </si>
  <si>
    <t>BP08164119</t>
  </si>
  <si>
    <t>BP08164122</t>
  </si>
  <si>
    <t>BP03164145</t>
  </si>
  <si>
    <t>BP12164135</t>
  </si>
  <si>
    <t>BP10164151</t>
  </si>
  <si>
    <t>BP03164146</t>
  </si>
  <si>
    <t>BP08164121</t>
  </si>
  <si>
    <t>BP08164124</t>
  </si>
  <si>
    <t>BP08164139</t>
  </si>
  <si>
    <t>BP11164048</t>
  </si>
  <si>
    <t>BP12164166</t>
  </si>
  <si>
    <t>Requested FY 17</t>
  </si>
  <si>
    <t>Requested FY16</t>
  </si>
  <si>
    <t>Requested FY15</t>
  </si>
  <si>
    <t>RANKING CRITERIA</t>
  </si>
  <si>
    <t>Proposed Total</t>
  </si>
  <si>
    <t>Safety &amp; Attractiveness Before</t>
  </si>
  <si>
    <t>Safety &amp; Attractiveness After</t>
  </si>
  <si>
    <t>Completion of RGTP</t>
  </si>
  <si>
    <t>Requested Total</t>
  </si>
  <si>
    <t>FFY 2015-2017 Transportation Alternatives Proposed Program Recommended by Transportation Committee September 18,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</si>
</sst>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rgb="FF0070C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6" tint="-0.249977111117893"/>
      <name val="Arial"/>
      <family val="2"/>
    </font>
    <font>
      <b/>
      <sz val="10"/>
      <color rgb="FFFFC000"/>
      <name val="Arial"/>
      <family val="2"/>
    </font>
    <font>
      <b/>
      <sz val="10"/>
      <color rgb="FF0070C0"/>
      <name val="Arial"/>
      <family val="2"/>
    </font>
    <font>
      <b/>
      <vertAlign val="superscript"/>
      <sz val="10"/>
      <color rgb="FF0070C0"/>
      <name val="Arial"/>
      <family val="2"/>
    </font>
    <font>
      <b/>
      <sz val="10"/>
      <color theme="9" tint="-0.2499465926084170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color theme="6" tint="-0.249977111117893"/>
      <name val="Arial"/>
      <family val="2"/>
    </font>
    <font>
      <sz val="10"/>
      <name val="Arial"/>
      <family val="2"/>
    </font>
    <font>
      <b/>
      <sz val="11"/>
      <color theme="9" tint="-0.2499465926084170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Arial"/>
      <family val="2"/>
    </font>
    <font>
      <sz val="10"/>
      <color rgb="FF000000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9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 indent="4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16" fillId="0" borderId="4" xfId="1" applyNumberFormat="1" applyFont="1" applyBorder="1" applyAlignment="1">
      <alignment vertical="center"/>
    </xf>
    <xf numFmtId="164" fontId="13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0" fillId="0" borderId="0" xfId="0" applyFill="1"/>
    <xf numFmtId="0" fontId="0" fillId="0" borderId="0" xfId="0" applyBorder="1"/>
    <xf numFmtId="0" fontId="20" fillId="0" borderId="0" xfId="0" applyFont="1"/>
    <xf numFmtId="0" fontId="0" fillId="0" borderId="0" xfId="0" applyAlignment="1">
      <alignment wrapText="1"/>
    </xf>
    <xf numFmtId="0" fontId="0" fillId="0" borderId="0" xfId="0" applyFill="1" applyBorder="1"/>
    <xf numFmtId="0" fontId="20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vertical="top"/>
    </xf>
    <xf numFmtId="165" fontId="20" fillId="0" borderId="0" xfId="0" applyNumberFormat="1" applyFont="1"/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Border="1"/>
    <xf numFmtId="0" fontId="7" fillId="0" borderId="0" xfId="0" applyFont="1"/>
    <xf numFmtId="166" fontId="7" fillId="0" borderId="0" xfId="2" applyNumberFormat="1" applyFont="1" applyAlignment="1">
      <alignment horizontal="center" vertical="center"/>
    </xf>
    <xf numFmtId="0" fontId="14" fillId="0" borderId="0" xfId="0" applyFont="1"/>
    <xf numFmtId="165" fontId="21" fillId="0" borderId="0" xfId="0" applyNumberFormat="1" applyFont="1" applyFill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22" fillId="0" borderId="4" xfId="0" applyFont="1" applyFill="1" applyBorder="1" applyAlignment="1" applyProtection="1">
      <alignment vertical="center" wrapText="1"/>
    </xf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0" fontId="15" fillId="0" borderId="4" xfId="3" applyFont="1" applyFill="1" applyBorder="1" applyAlignment="1" applyProtection="1">
      <alignment horizontal="center" vertical="center" wrapText="1"/>
    </xf>
    <xf numFmtId="0" fontId="17" fillId="0" borderId="4" xfId="3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 applyProtection="1">
      <alignment horizontal="center" vertical="center" wrapText="1"/>
    </xf>
    <xf numFmtId="165" fontId="23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5" fontId="14" fillId="0" borderId="0" xfId="0" applyNumberFormat="1" applyFont="1" applyBorder="1"/>
    <xf numFmtId="165" fontId="25" fillId="0" borderId="4" xfId="0" applyNumberFormat="1" applyFont="1" applyFill="1" applyBorder="1" applyAlignment="1">
      <alignment horizontal="center" vertical="center"/>
    </xf>
    <xf numFmtId="164" fontId="26" fillId="0" borderId="4" xfId="0" applyNumberFormat="1" applyFont="1" applyBorder="1"/>
    <xf numFmtId="164" fontId="24" fillId="0" borderId="4" xfId="0" applyNumberFormat="1" applyFont="1" applyFill="1" applyBorder="1" applyAlignment="1" applyProtection="1">
      <alignment vertical="center" wrapText="1"/>
    </xf>
    <xf numFmtId="164" fontId="16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4">
    <cellStyle name="Bad" xfId="3" builtinId="27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361950</xdr:colOff>
      <xdr:row>1</xdr:row>
      <xdr:rowOff>4482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333375" cy="347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28575</xdr:colOff>
      <xdr:row>1</xdr:row>
      <xdr:rowOff>14007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0" cy="37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28575</xdr:colOff>
      <xdr:row>1</xdr:row>
      <xdr:rowOff>14007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0" cy="37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361950</xdr:colOff>
      <xdr:row>0</xdr:row>
      <xdr:rowOff>347382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333375" cy="347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28575</xdr:colOff>
      <xdr:row>1</xdr:row>
      <xdr:rowOff>14007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333375" cy="299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28575</xdr:colOff>
      <xdr:row>1</xdr:row>
      <xdr:rowOff>14007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333375" cy="299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85" zoomScaleNormal="85" workbookViewId="0">
      <selection activeCell="A3" sqref="A3"/>
    </sheetView>
  </sheetViews>
  <sheetFormatPr defaultRowHeight="15" x14ac:dyDescent="0.25"/>
  <cols>
    <col min="1" max="1" width="13.140625" bestFit="1" customWidth="1"/>
    <col min="2" max="2" width="30.5703125" customWidth="1"/>
    <col min="3" max="3" width="56.7109375" style="28" customWidth="1"/>
    <col min="4" max="4" width="14.42578125" bestFit="1" customWidth="1"/>
    <col min="5" max="5" width="12.7109375" bestFit="1" customWidth="1"/>
    <col min="6" max="8" width="15" bestFit="1" customWidth="1"/>
    <col min="9" max="9" width="7" bestFit="1" customWidth="1"/>
    <col min="10" max="10" width="8.28515625" customWidth="1"/>
    <col min="11" max="13" width="12.42578125" style="27" customWidth="1"/>
    <col min="14" max="14" width="12.42578125" customWidth="1"/>
    <col min="15" max="15" width="13" style="26" customWidth="1"/>
    <col min="16" max="17" width="12.42578125" style="26" customWidth="1"/>
  </cols>
  <sheetData>
    <row r="1" spans="1:17" ht="23.25" x14ac:dyDescent="0.35">
      <c r="A1" s="1" t="s">
        <v>0</v>
      </c>
      <c r="M1" s="33"/>
      <c r="O1" s="35"/>
      <c r="P1" s="35"/>
      <c r="Q1" s="35"/>
    </row>
    <row r="2" spans="1:17" ht="15.75" x14ac:dyDescent="0.25">
      <c r="A2" s="5" t="s">
        <v>169</v>
      </c>
      <c r="M2" s="33"/>
      <c r="O2" s="34"/>
      <c r="P2" s="34"/>
      <c r="Q2" s="56"/>
    </row>
    <row r="3" spans="1:17" x14ac:dyDescent="0.25">
      <c r="A3" s="36"/>
      <c r="B3" s="36"/>
      <c r="C3" s="6"/>
      <c r="D3" s="61" t="s">
        <v>163</v>
      </c>
      <c r="E3" s="62"/>
      <c r="F3" s="62"/>
      <c r="G3" s="62"/>
      <c r="H3" s="62"/>
      <c r="I3" s="63"/>
      <c r="J3" s="37"/>
      <c r="K3" s="39"/>
      <c r="L3" s="39"/>
      <c r="M3" s="39"/>
      <c r="N3" s="38"/>
      <c r="O3" s="57">
        <f>SUM(O5:O102)</f>
        <v>19238457</v>
      </c>
      <c r="P3" s="57">
        <f>SUM(P5:P102)</f>
        <v>8661245</v>
      </c>
      <c r="Q3" s="58">
        <f>SUM(Q5:Q60)</f>
        <v>27899702</v>
      </c>
    </row>
    <row r="4" spans="1:17" ht="51" x14ac:dyDescent="0.25">
      <c r="A4" s="10" t="s">
        <v>2</v>
      </c>
      <c r="B4" s="40" t="s">
        <v>3</v>
      </c>
      <c r="C4" s="10" t="s">
        <v>4</v>
      </c>
      <c r="D4" s="11" t="s">
        <v>167</v>
      </c>
      <c r="E4" s="11" t="s">
        <v>6</v>
      </c>
      <c r="F4" s="14" t="s">
        <v>165</v>
      </c>
      <c r="G4" s="14" t="s">
        <v>166</v>
      </c>
      <c r="H4" s="11" t="s">
        <v>7</v>
      </c>
      <c r="I4" s="11" t="s">
        <v>8</v>
      </c>
      <c r="J4" s="11" t="s">
        <v>9</v>
      </c>
      <c r="K4" s="12" t="s">
        <v>162</v>
      </c>
      <c r="L4" s="12" t="s">
        <v>161</v>
      </c>
      <c r="M4" s="12" t="s">
        <v>160</v>
      </c>
      <c r="N4" s="12" t="s">
        <v>168</v>
      </c>
      <c r="O4" s="54" t="s">
        <v>11</v>
      </c>
      <c r="P4" s="54" t="s">
        <v>12</v>
      </c>
      <c r="Q4" s="54" t="s">
        <v>164</v>
      </c>
    </row>
    <row r="5" spans="1:17" x14ac:dyDescent="0.25">
      <c r="A5" s="16" t="s">
        <v>104</v>
      </c>
      <c r="B5" s="41" t="s">
        <v>13</v>
      </c>
      <c r="C5" s="16" t="s">
        <v>14</v>
      </c>
      <c r="D5" s="47">
        <v>30</v>
      </c>
      <c r="E5" s="47">
        <v>30</v>
      </c>
      <c r="F5" s="55">
        <v>0</v>
      </c>
      <c r="G5" s="55">
        <v>5</v>
      </c>
      <c r="H5" s="47">
        <f>(G5-F5)*6</f>
        <v>30</v>
      </c>
      <c r="I5" s="47">
        <v>10</v>
      </c>
      <c r="J5" s="48">
        <f t="shared" ref="J5:J36" si="0">D5+E5+((G5-F5)*6)+I5</f>
        <v>100</v>
      </c>
      <c r="K5" s="60">
        <v>1600000</v>
      </c>
      <c r="L5" s="60">
        <v>0</v>
      </c>
      <c r="M5" s="60">
        <v>0</v>
      </c>
      <c r="N5" s="60">
        <v>1600000</v>
      </c>
      <c r="O5" s="59">
        <v>1600000</v>
      </c>
      <c r="P5" s="59">
        <v>0</v>
      </c>
      <c r="Q5" s="59">
        <f>O5+P5</f>
        <v>1600000</v>
      </c>
    </row>
    <row r="6" spans="1:17" s="32" customFormat="1" x14ac:dyDescent="0.25">
      <c r="A6" s="42" t="s">
        <v>105</v>
      </c>
      <c r="B6" s="42" t="s">
        <v>15</v>
      </c>
      <c r="C6" s="42" t="s">
        <v>16</v>
      </c>
      <c r="D6" s="49">
        <v>25</v>
      </c>
      <c r="E6" s="49">
        <v>30</v>
      </c>
      <c r="F6" s="50">
        <v>0</v>
      </c>
      <c r="G6" s="50">
        <v>5</v>
      </c>
      <c r="H6" s="47">
        <f>(G6-F6)*6</f>
        <v>30</v>
      </c>
      <c r="I6" s="49">
        <v>0</v>
      </c>
      <c r="J6" s="48">
        <f t="shared" si="0"/>
        <v>85</v>
      </c>
      <c r="K6" s="60">
        <v>0</v>
      </c>
      <c r="L6" s="60">
        <v>17320000</v>
      </c>
      <c r="M6" s="60">
        <v>0</v>
      </c>
      <c r="N6" s="60">
        <v>17320000</v>
      </c>
      <c r="O6" s="59">
        <v>11648000</v>
      </c>
      <c r="P6" s="59">
        <v>0</v>
      </c>
      <c r="Q6" s="59">
        <f t="shared" ref="Q6:Q60" si="1">O6+P6</f>
        <v>11648000</v>
      </c>
    </row>
    <row r="7" spans="1:17" s="32" customFormat="1" x14ac:dyDescent="0.25">
      <c r="A7" s="42" t="s">
        <v>106</v>
      </c>
      <c r="B7" s="42" t="s">
        <v>17</v>
      </c>
      <c r="C7" s="42" t="s">
        <v>18</v>
      </c>
      <c r="D7" s="45">
        <v>30</v>
      </c>
      <c r="E7" s="45">
        <v>24</v>
      </c>
      <c r="F7" s="46">
        <v>0</v>
      </c>
      <c r="G7" s="46">
        <v>5</v>
      </c>
      <c r="H7" s="47">
        <f t="shared" ref="H7:H60" si="2">(G7-F7)*6</f>
        <v>30</v>
      </c>
      <c r="I7" s="45">
        <v>0</v>
      </c>
      <c r="J7" s="48">
        <f t="shared" si="0"/>
        <v>84</v>
      </c>
      <c r="K7" s="60">
        <v>143680</v>
      </c>
      <c r="L7" s="60">
        <v>1631216</v>
      </c>
      <c r="M7" s="60">
        <v>0</v>
      </c>
      <c r="N7" s="60">
        <v>1774896</v>
      </c>
      <c r="O7" s="59">
        <v>143680</v>
      </c>
      <c r="P7" s="59">
        <v>1631216</v>
      </c>
      <c r="Q7" s="59">
        <f t="shared" si="1"/>
        <v>1774896</v>
      </c>
    </row>
    <row r="8" spans="1:17" s="32" customFormat="1" x14ac:dyDescent="0.25">
      <c r="A8" s="43" t="s">
        <v>107</v>
      </c>
      <c r="B8" s="43" t="s">
        <v>19</v>
      </c>
      <c r="C8" s="44" t="s">
        <v>20</v>
      </c>
      <c r="D8" s="51">
        <v>25</v>
      </c>
      <c r="E8" s="51">
        <v>24</v>
      </c>
      <c r="F8" s="52">
        <v>0</v>
      </c>
      <c r="G8" s="52">
        <v>5</v>
      </c>
      <c r="H8" s="47">
        <f t="shared" si="2"/>
        <v>30</v>
      </c>
      <c r="I8" s="51">
        <v>5</v>
      </c>
      <c r="J8" s="48">
        <f t="shared" si="0"/>
        <v>84</v>
      </c>
      <c r="K8" s="60">
        <v>0</v>
      </c>
      <c r="L8" s="60">
        <v>10000</v>
      </c>
      <c r="M8" s="60">
        <v>99356</v>
      </c>
      <c r="N8" s="60">
        <v>109356</v>
      </c>
      <c r="O8" s="59">
        <v>10000</v>
      </c>
      <c r="P8" s="59">
        <v>99356</v>
      </c>
      <c r="Q8" s="59">
        <f t="shared" si="1"/>
        <v>109356</v>
      </c>
    </row>
    <row r="9" spans="1:17" s="32" customFormat="1" x14ac:dyDescent="0.25">
      <c r="A9" s="43" t="s">
        <v>108</v>
      </c>
      <c r="B9" s="43" t="s">
        <v>21</v>
      </c>
      <c r="C9" s="44" t="s">
        <v>22</v>
      </c>
      <c r="D9" s="51">
        <v>30</v>
      </c>
      <c r="E9" s="51">
        <v>24</v>
      </c>
      <c r="F9" s="52">
        <v>0</v>
      </c>
      <c r="G9" s="52">
        <v>5</v>
      </c>
      <c r="H9" s="47">
        <f t="shared" si="2"/>
        <v>30</v>
      </c>
      <c r="I9" s="51">
        <v>0</v>
      </c>
      <c r="J9" s="48">
        <f t="shared" si="0"/>
        <v>84</v>
      </c>
      <c r="K9" s="60">
        <v>0</v>
      </c>
      <c r="L9" s="60">
        <v>184000</v>
      </c>
      <c r="M9" s="60">
        <v>242000</v>
      </c>
      <c r="N9" s="60">
        <v>426000</v>
      </c>
      <c r="O9" s="59">
        <v>0</v>
      </c>
      <c r="P9" s="59">
        <v>0</v>
      </c>
      <c r="Q9" s="59">
        <f t="shared" si="1"/>
        <v>0</v>
      </c>
    </row>
    <row r="10" spans="1:17" s="32" customFormat="1" x14ac:dyDescent="0.25">
      <c r="A10" s="42" t="s">
        <v>109</v>
      </c>
      <c r="B10" s="42" t="s">
        <v>23</v>
      </c>
      <c r="C10" s="42" t="s">
        <v>24</v>
      </c>
      <c r="D10" s="49">
        <v>30</v>
      </c>
      <c r="E10" s="49">
        <v>24</v>
      </c>
      <c r="F10" s="50">
        <v>1</v>
      </c>
      <c r="G10" s="50">
        <v>5</v>
      </c>
      <c r="H10" s="47">
        <f t="shared" si="2"/>
        <v>24</v>
      </c>
      <c r="I10" s="49">
        <v>5</v>
      </c>
      <c r="J10" s="48">
        <f t="shared" si="0"/>
        <v>83</v>
      </c>
      <c r="K10" s="60">
        <v>0</v>
      </c>
      <c r="L10" s="60">
        <v>150800</v>
      </c>
      <c r="M10" s="60">
        <v>0</v>
      </c>
      <c r="N10" s="60">
        <v>150800</v>
      </c>
      <c r="O10" s="59">
        <v>150800</v>
      </c>
      <c r="P10" s="59">
        <v>0</v>
      </c>
      <c r="Q10" s="59">
        <f t="shared" si="1"/>
        <v>150800</v>
      </c>
    </row>
    <row r="11" spans="1:17" s="32" customFormat="1" x14ac:dyDescent="0.25">
      <c r="A11" s="43" t="s">
        <v>110</v>
      </c>
      <c r="B11" s="43" t="s">
        <v>25</v>
      </c>
      <c r="C11" s="44" t="s">
        <v>26</v>
      </c>
      <c r="D11" s="51">
        <v>30</v>
      </c>
      <c r="E11" s="51">
        <v>24</v>
      </c>
      <c r="F11" s="52">
        <v>1</v>
      </c>
      <c r="G11" s="52">
        <v>5</v>
      </c>
      <c r="H11" s="47">
        <f t="shared" si="2"/>
        <v>24</v>
      </c>
      <c r="I11" s="51">
        <v>5</v>
      </c>
      <c r="J11" s="48">
        <f t="shared" si="0"/>
        <v>83</v>
      </c>
      <c r="K11" s="60">
        <v>0</v>
      </c>
      <c r="L11" s="60">
        <v>74540</v>
      </c>
      <c r="M11" s="60">
        <v>1570090</v>
      </c>
      <c r="N11" s="60">
        <v>1644630</v>
      </c>
      <c r="O11" s="59">
        <v>74540</v>
      </c>
      <c r="P11" s="59">
        <v>1570090</v>
      </c>
      <c r="Q11" s="59">
        <f t="shared" si="1"/>
        <v>1644630</v>
      </c>
    </row>
    <row r="12" spans="1:17" s="32" customFormat="1" x14ac:dyDescent="0.25">
      <c r="A12" s="42" t="s">
        <v>111</v>
      </c>
      <c r="B12" s="42" t="s">
        <v>27</v>
      </c>
      <c r="C12" s="42" t="s">
        <v>28</v>
      </c>
      <c r="D12" s="49">
        <v>20</v>
      </c>
      <c r="E12" s="49">
        <v>30</v>
      </c>
      <c r="F12" s="50">
        <v>1</v>
      </c>
      <c r="G12" s="50">
        <v>5</v>
      </c>
      <c r="H12" s="47">
        <f t="shared" si="2"/>
        <v>24</v>
      </c>
      <c r="I12" s="49">
        <v>5</v>
      </c>
      <c r="J12" s="48">
        <f t="shared" si="0"/>
        <v>79</v>
      </c>
      <c r="K12" s="60">
        <v>0</v>
      </c>
      <c r="L12" s="60">
        <v>0</v>
      </c>
      <c r="M12" s="60">
        <v>523808</v>
      </c>
      <c r="N12" s="60">
        <v>523808</v>
      </c>
      <c r="O12" s="59">
        <v>0</v>
      </c>
      <c r="P12" s="59">
        <v>523808</v>
      </c>
      <c r="Q12" s="59">
        <f t="shared" si="1"/>
        <v>523808</v>
      </c>
    </row>
    <row r="13" spans="1:17" s="32" customFormat="1" x14ac:dyDescent="0.25">
      <c r="A13" s="43" t="s">
        <v>112</v>
      </c>
      <c r="B13" s="42" t="s">
        <v>29</v>
      </c>
      <c r="C13" s="42" t="s">
        <v>30</v>
      </c>
      <c r="D13" s="49">
        <v>25</v>
      </c>
      <c r="E13" s="49">
        <v>30</v>
      </c>
      <c r="F13" s="50">
        <v>1</v>
      </c>
      <c r="G13" s="50">
        <v>5</v>
      </c>
      <c r="H13" s="47">
        <f t="shared" si="2"/>
        <v>24</v>
      </c>
      <c r="I13" s="49">
        <v>0</v>
      </c>
      <c r="J13" s="48">
        <f t="shared" si="0"/>
        <v>79</v>
      </c>
      <c r="K13" s="60">
        <v>0</v>
      </c>
      <c r="L13" s="60">
        <v>712000</v>
      </c>
      <c r="M13" s="60">
        <v>280000</v>
      </c>
      <c r="N13" s="60">
        <v>992000</v>
      </c>
      <c r="O13" s="59">
        <v>712000</v>
      </c>
      <c r="P13" s="59">
        <v>280000</v>
      </c>
      <c r="Q13" s="59">
        <f t="shared" si="1"/>
        <v>992000</v>
      </c>
    </row>
    <row r="14" spans="1:17" s="32" customFormat="1" x14ac:dyDescent="0.25">
      <c r="A14" s="42" t="s">
        <v>113</v>
      </c>
      <c r="B14" s="42" t="s">
        <v>31</v>
      </c>
      <c r="C14" s="42" t="s">
        <v>32</v>
      </c>
      <c r="D14" s="45">
        <v>25</v>
      </c>
      <c r="E14" s="45">
        <v>24</v>
      </c>
      <c r="F14" s="46">
        <v>0</v>
      </c>
      <c r="G14" s="46">
        <v>5</v>
      </c>
      <c r="H14" s="47">
        <f t="shared" si="2"/>
        <v>30</v>
      </c>
      <c r="I14" s="45">
        <v>0</v>
      </c>
      <c r="J14" s="48">
        <f t="shared" si="0"/>
        <v>79</v>
      </c>
      <c r="K14" s="60">
        <v>0</v>
      </c>
      <c r="L14" s="60">
        <v>1400023</v>
      </c>
      <c r="M14" s="60">
        <v>0</v>
      </c>
      <c r="N14" s="60">
        <v>1400023</v>
      </c>
      <c r="O14" s="59">
        <v>0</v>
      </c>
      <c r="P14" s="59">
        <v>0</v>
      </c>
      <c r="Q14" s="59">
        <f t="shared" si="1"/>
        <v>0</v>
      </c>
    </row>
    <row r="15" spans="1:17" s="32" customFormat="1" x14ac:dyDescent="0.25">
      <c r="A15" s="43" t="s">
        <v>114</v>
      </c>
      <c r="B15" s="43" t="s">
        <v>33</v>
      </c>
      <c r="C15" s="44" t="s">
        <v>34</v>
      </c>
      <c r="D15" s="51">
        <v>25</v>
      </c>
      <c r="E15" s="51">
        <v>24</v>
      </c>
      <c r="F15" s="52">
        <v>0</v>
      </c>
      <c r="G15" s="52">
        <v>5</v>
      </c>
      <c r="H15" s="47">
        <f t="shared" si="2"/>
        <v>30</v>
      </c>
      <c r="I15" s="51">
        <v>0</v>
      </c>
      <c r="J15" s="48">
        <f t="shared" si="0"/>
        <v>79</v>
      </c>
      <c r="K15" s="60">
        <v>0</v>
      </c>
      <c r="L15" s="60">
        <v>20800</v>
      </c>
      <c r="M15" s="60">
        <v>228800</v>
      </c>
      <c r="N15" s="60">
        <v>249600</v>
      </c>
      <c r="O15" s="59">
        <v>20800</v>
      </c>
      <c r="P15" s="59">
        <v>228800</v>
      </c>
      <c r="Q15" s="59">
        <f t="shared" si="1"/>
        <v>249600</v>
      </c>
    </row>
    <row r="16" spans="1:17" s="32" customFormat="1" x14ac:dyDescent="0.25">
      <c r="A16" s="42" t="s">
        <v>115</v>
      </c>
      <c r="B16" s="42" t="s">
        <v>35</v>
      </c>
      <c r="C16" s="42" t="s">
        <v>36</v>
      </c>
      <c r="D16" s="49">
        <v>30</v>
      </c>
      <c r="E16" s="49">
        <v>24</v>
      </c>
      <c r="F16" s="50">
        <v>1</v>
      </c>
      <c r="G16" s="50">
        <v>5</v>
      </c>
      <c r="H16" s="47">
        <f t="shared" si="2"/>
        <v>24</v>
      </c>
      <c r="I16" s="49">
        <v>0</v>
      </c>
      <c r="J16" s="48">
        <f t="shared" si="0"/>
        <v>78</v>
      </c>
      <c r="K16" s="60">
        <v>0</v>
      </c>
      <c r="L16" s="60">
        <v>106000</v>
      </c>
      <c r="M16" s="60">
        <v>1303000</v>
      </c>
      <c r="N16" s="60">
        <v>1409000</v>
      </c>
      <c r="O16" s="59">
        <v>0</v>
      </c>
      <c r="P16" s="59">
        <v>0</v>
      </c>
      <c r="Q16" s="59">
        <f t="shared" si="1"/>
        <v>0</v>
      </c>
    </row>
    <row r="17" spans="1:17" s="32" customFormat="1" x14ac:dyDescent="0.25">
      <c r="A17" s="43" t="s">
        <v>116</v>
      </c>
      <c r="B17" s="42" t="s">
        <v>37</v>
      </c>
      <c r="C17" s="42" t="s">
        <v>38</v>
      </c>
      <c r="D17" s="45">
        <v>25</v>
      </c>
      <c r="E17" s="45">
        <v>24</v>
      </c>
      <c r="F17" s="46">
        <v>1</v>
      </c>
      <c r="G17" s="46">
        <v>5</v>
      </c>
      <c r="H17" s="47">
        <f t="shared" si="2"/>
        <v>24</v>
      </c>
      <c r="I17" s="45">
        <v>5</v>
      </c>
      <c r="J17" s="48">
        <f t="shared" si="0"/>
        <v>78</v>
      </c>
      <c r="K17" s="60">
        <v>0</v>
      </c>
      <c r="L17" s="60">
        <v>2000000</v>
      </c>
      <c r="M17" s="60">
        <v>0</v>
      </c>
      <c r="N17" s="60">
        <v>2000000</v>
      </c>
      <c r="O17" s="59">
        <v>2000000</v>
      </c>
      <c r="P17" s="59">
        <v>0</v>
      </c>
      <c r="Q17" s="59">
        <f t="shared" si="1"/>
        <v>2000000</v>
      </c>
    </row>
    <row r="18" spans="1:17" s="32" customFormat="1" x14ac:dyDescent="0.25">
      <c r="A18" s="43" t="s">
        <v>117</v>
      </c>
      <c r="B18" s="42" t="s">
        <v>37</v>
      </c>
      <c r="C18" s="44" t="s">
        <v>39</v>
      </c>
      <c r="D18" s="49">
        <v>25</v>
      </c>
      <c r="E18" s="49">
        <v>16</v>
      </c>
      <c r="F18" s="53">
        <v>0</v>
      </c>
      <c r="G18" s="53">
        <v>5</v>
      </c>
      <c r="H18" s="47">
        <f t="shared" si="2"/>
        <v>30</v>
      </c>
      <c r="I18" s="49">
        <v>5</v>
      </c>
      <c r="J18" s="48">
        <f t="shared" si="0"/>
        <v>76</v>
      </c>
      <c r="K18" s="60">
        <v>0</v>
      </c>
      <c r="L18" s="60">
        <v>2066320</v>
      </c>
      <c r="M18" s="60">
        <v>0</v>
      </c>
      <c r="N18" s="60">
        <v>2066320</v>
      </c>
      <c r="O18" s="59">
        <v>2066320</v>
      </c>
      <c r="P18" s="59">
        <v>0</v>
      </c>
      <c r="Q18" s="59">
        <f t="shared" si="1"/>
        <v>2066320</v>
      </c>
    </row>
    <row r="19" spans="1:17" s="32" customFormat="1" x14ac:dyDescent="0.25">
      <c r="A19" s="42" t="s">
        <v>118</v>
      </c>
      <c r="B19" s="42" t="s">
        <v>40</v>
      </c>
      <c r="C19" s="42" t="s">
        <v>41</v>
      </c>
      <c r="D19" s="49">
        <v>20</v>
      </c>
      <c r="E19" s="49">
        <v>30</v>
      </c>
      <c r="F19" s="50">
        <v>2</v>
      </c>
      <c r="G19" s="50">
        <v>5</v>
      </c>
      <c r="H19" s="47">
        <f t="shared" si="2"/>
        <v>18</v>
      </c>
      <c r="I19" s="49">
        <v>5</v>
      </c>
      <c r="J19" s="48">
        <f t="shared" si="0"/>
        <v>73</v>
      </c>
      <c r="K19" s="60">
        <v>0</v>
      </c>
      <c r="L19" s="60">
        <v>0</v>
      </c>
      <c r="M19" s="60">
        <v>0</v>
      </c>
      <c r="N19" s="60">
        <v>477620</v>
      </c>
      <c r="O19" s="59">
        <v>64000</v>
      </c>
      <c r="P19" s="59">
        <v>477620</v>
      </c>
      <c r="Q19" s="59">
        <f t="shared" si="1"/>
        <v>541620</v>
      </c>
    </row>
    <row r="20" spans="1:17" s="32" customFormat="1" x14ac:dyDescent="0.25">
      <c r="A20" s="43" t="s">
        <v>119</v>
      </c>
      <c r="B20" s="43" t="s">
        <v>42</v>
      </c>
      <c r="C20" s="44" t="s">
        <v>43</v>
      </c>
      <c r="D20" s="51">
        <v>20</v>
      </c>
      <c r="E20" s="51">
        <v>24</v>
      </c>
      <c r="F20" s="52">
        <v>1</v>
      </c>
      <c r="G20" s="52">
        <v>5</v>
      </c>
      <c r="H20" s="47">
        <f t="shared" si="2"/>
        <v>24</v>
      </c>
      <c r="I20" s="51">
        <v>5</v>
      </c>
      <c r="J20" s="48">
        <f t="shared" si="0"/>
        <v>73</v>
      </c>
      <c r="K20" s="60">
        <v>0</v>
      </c>
      <c r="L20" s="60">
        <v>89600</v>
      </c>
      <c r="M20" s="60">
        <v>1228800</v>
      </c>
      <c r="N20" s="60">
        <v>1318400</v>
      </c>
      <c r="O20" s="59">
        <v>89600</v>
      </c>
      <c r="P20" s="59">
        <v>1228800</v>
      </c>
      <c r="Q20" s="59">
        <f t="shared" si="1"/>
        <v>1318400</v>
      </c>
    </row>
    <row r="21" spans="1:17" s="32" customFormat="1" x14ac:dyDescent="0.25">
      <c r="A21" s="43" t="s">
        <v>120</v>
      </c>
      <c r="B21" s="42" t="s">
        <v>29</v>
      </c>
      <c r="C21" s="42" t="s">
        <v>44</v>
      </c>
      <c r="D21" s="45">
        <v>10</v>
      </c>
      <c r="E21" s="45">
        <v>30</v>
      </c>
      <c r="F21" s="46">
        <v>1</v>
      </c>
      <c r="G21" s="46">
        <v>5</v>
      </c>
      <c r="H21" s="47">
        <f t="shared" si="2"/>
        <v>24</v>
      </c>
      <c r="I21" s="45">
        <v>0</v>
      </c>
      <c r="J21" s="48">
        <f t="shared" si="0"/>
        <v>64</v>
      </c>
      <c r="K21" s="60">
        <v>0</v>
      </c>
      <c r="L21" s="60">
        <v>469840</v>
      </c>
      <c r="M21" s="60">
        <v>260000</v>
      </c>
      <c r="N21" s="60">
        <v>729840</v>
      </c>
      <c r="O21" s="59">
        <v>469840</v>
      </c>
      <c r="P21" s="59">
        <v>260000</v>
      </c>
      <c r="Q21" s="59">
        <f t="shared" si="1"/>
        <v>729840</v>
      </c>
    </row>
    <row r="22" spans="1:17" s="32" customFormat="1" x14ac:dyDescent="0.25">
      <c r="A22" s="42" t="s">
        <v>121</v>
      </c>
      <c r="B22" s="42" t="s">
        <v>27</v>
      </c>
      <c r="C22" s="42" t="s">
        <v>45</v>
      </c>
      <c r="D22" s="49">
        <v>10</v>
      </c>
      <c r="E22" s="49">
        <v>30</v>
      </c>
      <c r="F22" s="50">
        <v>2</v>
      </c>
      <c r="G22" s="50">
        <v>5</v>
      </c>
      <c r="H22" s="47">
        <f t="shared" si="2"/>
        <v>18</v>
      </c>
      <c r="I22" s="49">
        <v>5</v>
      </c>
      <c r="J22" s="48">
        <f t="shared" si="0"/>
        <v>63</v>
      </c>
      <c r="K22" s="60">
        <v>0</v>
      </c>
      <c r="L22" s="60">
        <v>0</v>
      </c>
      <c r="M22" s="60">
        <v>478304</v>
      </c>
      <c r="N22" s="60">
        <v>478304</v>
      </c>
      <c r="O22" s="59">
        <v>0</v>
      </c>
      <c r="P22" s="59">
        <v>0</v>
      </c>
      <c r="Q22" s="59">
        <f t="shared" si="1"/>
        <v>0</v>
      </c>
    </row>
    <row r="23" spans="1:17" s="32" customFormat="1" x14ac:dyDescent="0.25">
      <c r="A23" s="42" t="s">
        <v>122</v>
      </c>
      <c r="B23" s="42" t="s">
        <v>46</v>
      </c>
      <c r="C23" s="42" t="s">
        <v>47</v>
      </c>
      <c r="D23" s="49">
        <v>10</v>
      </c>
      <c r="E23" s="49">
        <v>24</v>
      </c>
      <c r="F23" s="50">
        <v>1</v>
      </c>
      <c r="G23" s="50">
        <v>5</v>
      </c>
      <c r="H23" s="47">
        <f t="shared" si="2"/>
        <v>24</v>
      </c>
      <c r="I23" s="49">
        <v>5</v>
      </c>
      <c r="J23" s="48">
        <f t="shared" si="0"/>
        <v>63</v>
      </c>
      <c r="K23" s="60">
        <v>0</v>
      </c>
      <c r="L23" s="60">
        <v>376000</v>
      </c>
      <c r="M23" s="60">
        <v>0</v>
      </c>
      <c r="N23" s="60">
        <v>376000</v>
      </c>
      <c r="O23" s="59">
        <v>0</v>
      </c>
      <c r="P23" s="59">
        <v>376000</v>
      </c>
      <c r="Q23" s="59">
        <f t="shared" si="1"/>
        <v>376000</v>
      </c>
    </row>
    <row r="24" spans="1:17" s="32" customFormat="1" x14ac:dyDescent="0.25">
      <c r="A24" s="42" t="s">
        <v>123</v>
      </c>
      <c r="B24" s="42" t="s">
        <v>48</v>
      </c>
      <c r="C24" s="42" t="s">
        <v>49</v>
      </c>
      <c r="D24" s="49">
        <v>10</v>
      </c>
      <c r="E24" s="49">
        <v>24</v>
      </c>
      <c r="F24" s="50">
        <v>1</v>
      </c>
      <c r="G24" s="50">
        <v>5</v>
      </c>
      <c r="H24" s="47">
        <f t="shared" si="2"/>
        <v>24</v>
      </c>
      <c r="I24" s="49">
        <v>5</v>
      </c>
      <c r="J24" s="48">
        <f t="shared" si="0"/>
        <v>63</v>
      </c>
      <c r="K24" s="60">
        <v>0</v>
      </c>
      <c r="L24" s="60">
        <v>80000</v>
      </c>
      <c r="M24" s="60">
        <v>1226432</v>
      </c>
      <c r="N24" s="60">
        <v>1306432</v>
      </c>
      <c r="O24" s="59">
        <v>80000</v>
      </c>
      <c r="P24" s="59">
        <v>1226432</v>
      </c>
      <c r="Q24" s="59">
        <f t="shared" si="1"/>
        <v>1306432</v>
      </c>
    </row>
    <row r="25" spans="1:17" s="32" customFormat="1" x14ac:dyDescent="0.25">
      <c r="A25" s="42" t="s">
        <v>124</v>
      </c>
      <c r="B25" s="42" t="s">
        <v>50</v>
      </c>
      <c r="C25" s="42" t="s">
        <v>51</v>
      </c>
      <c r="D25" s="49">
        <v>10</v>
      </c>
      <c r="E25" s="49">
        <v>24</v>
      </c>
      <c r="F25" s="50">
        <v>1</v>
      </c>
      <c r="G25" s="50">
        <v>5</v>
      </c>
      <c r="H25" s="47">
        <f t="shared" si="2"/>
        <v>24</v>
      </c>
      <c r="I25" s="49">
        <v>5</v>
      </c>
      <c r="J25" s="48">
        <f t="shared" si="0"/>
        <v>63</v>
      </c>
      <c r="K25" s="60">
        <v>0</v>
      </c>
      <c r="L25" s="60">
        <v>101677</v>
      </c>
      <c r="M25" s="60">
        <v>686323</v>
      </c>
      <c r="N25" s="60">
        <v>788000</v>
      </c>
      <c r="O25" s="59">
        <v>101677</v>
      </c>
      <c r="P25" s="59">
        <v>686323</v>
      </c>
      <c r="Q25" s="59">
        <f t="shared" si="1"/>
        <v>788000</v>
      </c>
    </row>
    <row r="26" spans="1:17" s="32" customFormat="1" x14ac:dyDescent="0.25">
      <c r="A26" s="42" t="s">
        <v>125</v>
      </c>
      <c r="B26" s="42" t="s">
        <v>52</v>
      </c>
      <c r="C26" s="42" t="s">
        <v>53</v>
      </c>
      <c r="D26" s="45">
        <v>10</v>
      </c>
      <c r="E26" s="45">
        <v>24</v>
      </c>
      <c r="F26" s="46">
        <v>1</v>
      </c>
      <c r="G26" s="46">
        <v>5</v>
      </c>
      <c r="H26" s="47">
        <f t="shared" si="2"/>
        <v>24</v>
      </c>
      <c r="I26" s="45">
        <v>5</v>
      </c>
      <c r="J26" s="48">
        <f t="shared" si="0"/>
        <v>63</v>
      </c>
      <c r="K26" s="60">
        <v>0</v>
      </c>
      <c r="L26" s="60">
        <v>7200</v>
      </c>
      <c r="M26" s="60">
        <v>72800</v>
      </c>
      <c r="N26" s="60">
        <v>80000</v>
      </c>
      <c r="O26" s="59">
        <v>7200</v>
      </c>
      <c r="P26" s="59">
        <v>72800</v>
      </c>
      <c r="Q26" s="59">
        <f t="shared" si="1"/>
        <v>80000</v>
      </c>
    </row>
    <row r="27" spans="1:17" s="32" customFormat="1" x14ac:dyDescent="0.25">
      <c r="A27" s="43" t="s">
        <v>126</v>
      </c>
      <c r="B27" s="42" t="s">
        <v>54</v>
      </c>
      <c r="C27" s="42" t="s">
        <v>55</v>
      </c>
      <c r="D27" s="45">
        <v>10</v>
      </c>
      <c r="E27" s="45">
        <v>30</v>
      </c>
      <c r="F27" s="46">
        <v>2</v>
      </c>
      <c r="G27" s="46">
        <v>5</v>
      </c>
      <c r="H27" s="47">
        <f t="shared" si="2"/>
        <v>18</v>
      </c>
      <c r="I27" s="45">
        <v>5</v>
      </c>
      <c r="J27" s="48">
        <f t="shared" si="0"/>
        <v>63</v>
      </c>
      <c r="K27" s="60">
        <v>0</v>
      </c>
      <c r="L27" s="60">
        <v>35839</v>
      </c>
      <c r="M27" s="60">
        <v>394229</v>
      </c>
      <c r="N27" s="60">
        <v>430068</v>
      </c>
      <c r="O27" s="59">
        <v>0</v>
      </c>
      <c r="P27" s="59">
        <v>0</v>
      </c>
      <c r="Q27" s="59">
        <f t="shared" si="1"/>
        <v>0</v>
      </c>
    </row>
    <row r="28" spans="1:17" s="32" customFormat="1" x14ac:dyDescent="0.25">
      <c r="A28" s="43" t="s">
        <v>127</v>
      </c>
      <c r="B28" s="43" t="s">
        <v>56</v>
      </c>
      <c r="C28" s="44" t="s">
        <v>57</v>
      </c>
      <c r="D28" s="51">
        <v>10</v>
      </c>
      <c r="E28" s="51">
        <v>24</v>
      </c>
      <c r="F28" s="52">
        <v>1</v>
      </c>
      <c r="G28" s="52">
        <v>5</v>
      </c>
      <c r="H28" s="47">
        <f t="shared" si="2"/>
        <v>24</v>
      </c>
      <c r="I28" s="51">
        <v>5</v>
      </c>
      <c r="J28" s="48">
        <f t="shared" si="0"/>
        <v>63</v>
      </c>
      <c r="K28" s="60">
        <v>0</v>
      </c>
      <c r="L28" s="60">
        <v>4000</v>
      </c>
      <c r="M28" s="60">
        <v>128000</v>
      </c>
      <c r="N28" s="60">
        <v>132000</v>
      </c>
      <c r="O28" s="59">
        <v>0</v>
      </c>
      <c r="P28" s="59">
        <v>0</v>
      </c>
      <c r="Q28" s="59">
        <f t="shared" si="1"/>
        <v>0</v>
      </c>
    </row>
    <row r="29" spans="1:17" s="32" customFormat="1" x14ac:dyDescent="0.25">
      <c r="A29" s="43" t="s">
        <v>128</v>
      </c>
      <c r="B29" s="43" t="s">
        <v>58</v>
      </c>
      <c r="C29" s="44" t="s">
        <v>59</v>
      </c>
      <c r="D29" s="51">
        <v>10</v>
      </c>
      <c r="E29" s="51">
        <v>24</v>
      </c>
      <c r="F29" s="52">
        <v>1</v>
      </c>
      <c r="G29" s="52">
        <v>5</v>
      </c>
      <c r="H29" s="47">
        <f t="shared" si="2"/>
        <v>24</v>
      </c>
      <c r="I29" s="51">
        <v>5</v>
      </c>
      <c r="J29" s="48">
        <f t="shared" si="0"/>
        <v>63</v>
      </c>
      <c r="K29" s="60">
        <v>0</v>
      </c>
      <c r="L29" s="60">
        <v>36000</v>
      </c>
      <c r="M29" s="60">
        <v>938500</v>
      </c>
      <c r="N29" s="60">
        <v>974500</v>
      </c>
      <c r="O29" s="59">
        <v>0</v>
      </c>
      <c r="P29" s="59">
        <v>0</v>
      </c>
      <c r="Q29" s="59">
        <f t="shared" si="1"/>
        <v>0</v>
      </c>
    </row>
    <row r="30" spans="1:17" s="32" customFormat="1" x14ac:dyDescent="0.25">
      <c r="A30" s="43" t="s">
        <v>129</v>
      </c>
      <c r="B30" s="43" t="s">
        <v>58</v>
      </c>
      <c r="C30" s="44" t="s">
        <v>60</v>
      </c>
      <c r="D30" s="51">
        <v>10</v>
      </c>
      <c r="E30" s="51">
        <v>24</v>
      </c>
      <c r="F30" s="52">
        <v>1</v>
      </c>
      <c r="G30" s="52">
        <v>5</v>
      </c>
      <c r="H30" s="47">
        <f t="shared" si="2"/>
        <v>24</v>
      </c>
      <c r="I30" s="51">
        <v>5</v>
      </c>
      <c r="J30" s="48">
        <f t="shared" si="0"/>
        <v>63</v>
      </c>
      <c r="K30" s="60">
        <v>0</v>
      </c>
      <c r="L30" s="60">
        <v>32600</v>
      </c>
      <c r="M30" s="60">
        <v>529795</v>
      </c>
      <c r="N30" s="60">
        <v>562395</v>
      </c>
      <c r="O30" s="59">
        <v>0</v>
      </c>
      <c r="P30" s="59">
        <v>0</v>
      </c>
      <c r="Q30" s="59">
        <f t="shared" si="1"/>
        <v>0</v>
      </c>
    </row>
    <row r="31" spans="1:17" s="32" customFormat="1" x14ac:dyDescent="0.25">
      <c r="A31" s="43" t="s">
        <v>130</v>
      </c>
      <c r="B31" s="42" t="s">
        <v>40</v>
      </c>
      <c r="C31" s="42" t="s">
        <v>61</v>
      </c>
      <c r="D31" s="49">
        <v>0</v>
      </c>
      <c r="E31" s="49">
        <v>30</v>
      </c>
      <c r="F31" s="50">
        <v>1</v>
      </c>
      <c r="G31" s="50">
        <v>5</v>
      </c>
      <c r="H31" s="47">
        <f t="shared" si="2"/>
        <v>24</v>
      </c>
      <c r="I31" s="49">
        <v>5</v>
      </c>
      <c r="J31" s="48">
        <f t="shared" si="0"/>
        <v>59</v>
      </c>
      <c r="K31" s="60">
        <v>0</v>
      </c>
      <c r="L31" s="60">
        <v>0</v>
      </c>
      <c r="M31" s="60">
        <v>693760</v>
      </c>
      <c r="N31" s="60">
        <v>693760</v>
      </c>
      <c r="O31" s="59">
        <v>0</v>
      </c>
      <c r="P31" s="59">
        <v>0</v>
      </c>
      <c r="Q31" s="59">
        <f t="shared" si="1"/>
        <v>0</v>
      </c>
    </row>
    <row r="32" spans="1:17" s="32" customFormat="1" x14ac:dyDescent="0.25">
      <c r="A32" s="43" t="s">
        <v>131</v>
      </c>
      <c r="B32" s="43" t="s">
        <v>21</v>
      </c>
      <c r="C32" s="44" t="s">
        <v>62</v>
      </c>
      <c r="D32" s="51">
        <v>10</v>
      </c>
      <c r="E32" s="51">
        <v>20</v>
      </c>
      <c r="F32" s="52">
        <v>1</v>
      </c>
      <c r="G32" s="52">
        <v>5</v>
      </c>
      <c r="H32" s="47">
        <f t="shared" si="2"/>
        <v>24</v>
      </c>
      <c r="I32" s="51">
        <v>5</v>
      </c>
      <c r="J32" s="48">
        <f t="shared" si="0"/>
        <v>59</v>
      </c>
      <c r="K32" s="60">
        <v>277000</v>
      </c>
      <c r="L32" s="60">
        <v>0</v>
      </c>
      <c r="M32" s="60">
        <v>0</v>
      </c>
      <c r="N32" s="60">
        <v>262000</v>
      </c>
      <c r="O32" s="59">
        <v>0</v>
      </c>
      <c r="P32" s="59">
        <v>0</v>
      </c>
      <c r="Q32" s="59">
        <f t="shared" si="1"/>
        <v>0</v>
      </c>
    </row>
    <row r="33" spans="1:17" s="29" customFormat="1" ht="25.5" x14ac:dyDescent="0.25">
      <c r="A33" s="43" t="s">
        <v>132</v>
      </c>
      <c r="B33" s="43" t="s">
        <v>21</v>
      </c>
      <c r="C33" s="44" t="s">
        <v>63</v>
      </c>
      <c r="D33" s="51">
        <v>25</v>
      </c>
      <c r="E33" s="51">
        <v>16</v>
      </c>
      <c r="F33" s="52">
        <v>2</v>
      </c>
      <c r="G33" s="52">
        <v>5</v>
      </c>
      <c r="H33" s="47">
        <f t="shared" si="2"/>
        <v>18</v>
      </c>
      <c r="I33" s="51">
        <v>0</v>
      </c>
      <c r="J33" s="48">
        <f t="shared" si="0"/>
        <v>59</v>
      </c>
      <c r="K33" s="60">
        <v>0</v>
      </c>
      <c r="L33" s="60">
        <v>136000</v>
      </c>
      <c r="M33" s="60">
        <v>872000</v>
      </c>
      <c r="N33" s="60">
        <v>1008000</v>
      </c>
      <c r="O33" s="59">
        <v>0</v>
      </c>
      <c r="P33" s="59">
        <v>0</v>
      </c>
      <c r="Q33" s="59">
        <f t="shared" si="1"/>
        <v>0</v>
      </c>
    </row>
    <row r="34" spans="1:17" s="29" customFormat="1" x14ac:dyDescent="0.25">
      <c r="A34" s="42" t="s">
        <v>133</v>
      </c>
      <c r="B34" s="42" t="s">
        <v>64</v>
      </c>
      <c r="C34" s="42" t="s">
        <v>65</v>
      </c>
      <c r="D34" s="49">
        <v>10</v>
      </c>
      <c r="E34" s="49">
        <v>24</v>
      </c>
      <c r="F34" s="50">
        <v>1</v>
      </c>
      <c r="G34" s="50">
        <v>5</v>
      </c>
      <c r="H34" s="47">
        <f t="shared" si="2"/>
        <v>24</v>
      </c>
      <c r="I34" s="49">
        <v>0</v>
      </c>
      <c r="J34" s="48">
        <f t="shared" si="0"/>
        <v>58</v>
      </c>
      <c r="K34" s="60">
        <v>0</v>
      </c>
      <c r="L34" s="60">
        <v>0</v>
      </c>
      <c r="M34" s="60">
        <v>960000</v>
      </c>
      <c r="N34" s="60">
        <v>960000</v>
      </c>
      <c r="O34" s="59">
        <v>0</v>
      </c>
      <c r="P34" s="59">
        <v>0</v>
      </c>
      <c r="Q34" s="59">
        <f t="shared" si="1"/>
        <v>0</v>
      </c>
    </row>
    <row r="35" spans="1:17" s="29" customFormat="1" x14ac:dyDescent="0.25">
      <c r="A35" s="42" t="s">
        <v>134</v>
      </c>
      <c r="B35" s="42" t="s">
        <v>66</v>
      </c>
      <c r="C35" s="42" t="s">
        <v>67</v>
      </c>
      <c r="D35" s="49">
        <v>10</v>
      </c>
      <c r="E35" s="49">
        <v>24</v>
      </c>
      <c r="F35" s="50">
        <v>1</v>
      </c>
      <c r="G35" s="50">
        <v>5</v>
      </c>
      <c r="H35" s="47">
        <f t="shared" si="2"/>
        <v>24</v>
      </c>
      <c r="I35" s="49">
        <v>0</v>
      </c>
      <c r="J35" s="48">
        <f t="shared" si="0"/>
        <v>58</v>
      </c>
      <c r="K35" s="60">
        <v>0</v>
      </c>
      <c r="L35" s="60">
        <v>190900</v>
      </c>
      <c r="M35" s="60">
        <v>0</v>
      </c>
      <c r="N35" s="60">
        <v>190900</v>
      </c>
      <c r="O35" s="59">
        <v>0</v>
      </c>
      <c r="P35" s="59">
        <v>0</v>
      </c>
      <c r="Q35" s="59">
        <f t="shared" si="1"/>
        <v>0</v>
      </c>
    </row>
    <row r="36" spans="1:17" s="29" customFormat="1" x14ac:dyDescent="0.25">
      <c r="A36" s="42" t="s">
        <v>135</v>
      </c>
      <c r="B36" s="42" t="s">
        <v>29</v>
      </c>
      <c r="C36" s="42" t="s">
        <v>68</v>
      </c>
      <c r="D36" s="49">
        <v>10</v>
      </c>
      <c r="E36" s="49">
        <v>24</v>
      </c>
      <c r="F36" s="50">
        <v>1</v>
      </c>
      <c r="G36" s="50">
        <v>5</v>
      </c>
      <c r="H36" s="47">
        <f t="shared" si="2"/>
        <v>24</v>
      </c>
      <c r="I36" s="49">
        <v>0</v>
      </c>
      <c r="J36" s="48">
        <f t="shared" si="0"/>
        <v>58</v>
      </c>
      <c r="K36" s="60">
        <v>680000</v>
      </c>
      <c r="L36" s="60">
        <v>0</v>
      </c>
      <c r="M36" s="60">
        <v>1400700</v>
      </c>
      <c r="N36" s="60">
        <v>2080700</v>
      </c>
      <c r="O36" s="59">
        <v>0</v>
      </c>
      <c r="P36" s="59">
        <v>0</v>
      </c>
      <c r="Q36" s="59">
        <f t="shared" si="1"/>
        <v>0</v>
      </c>
    </row>
    <row r="37" spans="1:17" s="29" customFormat="1" x14ac:dyDescent="0.25">
      <c r="A37" s="43" t="s">
        <v>136</v>
      </c>
      <c r="B37" s="42" t="s">
        <v>69</v>
      </c>
      <c r="C37" s="42" t="s">
        <v>70</v>
      </c>
      <c r="D37" s="45">
        <v>10</v>
      </c>
      <c r="E37" s="45">
        <v>24</v>
      </c>
      <c r="F37" s="46">
        <v>1</v>
      </c>
      <c r="G37" s="46">
        <v>5</v>
      </c>
      <c r="H37" s="47">
        <f t="shared" si="2"/>
        <v>24</v>
      </c>
      <c r="I37" s="45">
        <v>0</v>
      </c>
      <c r="J37" s="48">
        <f t="shared" ref="J37:J60" si="3">D37+E37+((G37-F37)*6)+I37</f>
        <v>58</v>
      </c>
      <c r="K37" s="60">
        <v>0</v>
      </c>
      <c r="L37" s="60">
        <v>48000</v>
      </c>
      <c r="M37" s="60">
        <v>404550</v>
      </c>
      <c r="N37" s="60">
        <v>452550</v>
      </c>
      <c r="O37" s="59">
        <v>0</v>
      </c>
      <c r="P37" s="59">
        <v>0</v>
      </c>
      <c r="Q37" s="59">
        <f t="shared" si="1"/>
        <v>0</v>
      </c>
    </row>
    <row r="38" spans="1:17" s="29" customFormat="1" x14ac:dyDescent="0.25">
      <c r="A38" s="42" t="s">
        <v>137</v>
      </c>
      <c r="B38" s="42" t="s">
        <v>54</v>
      </c>
      <c r="C38" s="42" t="s">
        <v>71</v>
      </c>
      <c r="D38" s="45">
        <v>10</v>
      </c>
      <c r="E38" s="45">
        <v>30</v>
      </c>
      <c r="F38" s="46">
        <v>2</v>
      </c>
      <c r="G38" s="46">
        <v>4</v>
      </c>
      <c r="H38" s="47">
        <f t="shared" si="2"/>
        <v>12</v>
      </c>
      <c r="I38" s="45">
        <v>5</v>
      </c>
      <c r="J38" s="48">
        <f t="shared" si="3"/>
        <v>57</v>
      </c>
      <c r="K38" s="60">
        <v>0</v>
      </c>
      <c r="L38" s="60">
        <v>322440</v>
      </c>
      <c r="M38" s="60">
        <v>0</v>
      </c>
      <c r="N38" s="60">
        <v>322440</v>
      </c>
      <c r="O38" s="59">
        <v>0</v>
      </c>
      <c r="P38" s="59">
        <v>0</v>
      </c>
      <c r="Q38" s="59">
        <f t="shared" si="1"/>
        <v>0</v>
      </c>
    </row>
    <row r="39" spans="1:17" s="29" customFormat="1" x14ac:dyDescent="0.25">
      <c r="A39" s="43" t="s">
        <v>138</v>
      </c>
      <c r="B39" s="42" t="s">
        <v>56</v>
      </c>
      <c r="C39" s="42" t="s">
        <v>72</v>
      </c>
      <c r="D39" s="45">
        <v>10</v>
      </c>
      <c r="E39" s="45">
        <v>24</v>
      </c>
      <c r="F39" s="46">
        <v>2</v>
      </c>
      <c r="G39" s="46">
        <v>5</v>
      </c>
      <c r="H39" s="47">
        <f t="shared" si="2"/>
        <v>18</v>
      </c>
      <c r="I39" s="45">
        <v>5</v>
      </c>
      <c r="J39" s="48">
        <f t="shared" si="3"/>
        <v>57</v>
      </c>
      <c r="K39" s="60">
        <v>78400</v>
      </c>
      <c r="L39" s="60">
        <v>0</v>
      </c>
      <c r="M39" s="60">
        <v>0</v>
      </c>
      <c r="N39" s="60">
        <v>78400</v>
      </c>
      <c r="O39" s="59">
        <v>0</v>
      </c>
      <c r="P39" s="59">
        <v>0</v>
      </c>
      <c r="Q39" s="59">
        <f t="shared" si="1"/>
        <v>0</v>
      </c>
    </row>
    <row r="40" spans="1:17" s="29" customFormat="1" x14ac:dyDescent="0.25">
      <c r="A40" s="43" t="s">
        <v>139</v>
      </c>
      <c r="B40" s="43" t="s">
        <v>73</v>
      </c>
      <c r="C40" s="44" t="s">
        <v>74</v>
      </c>
      <c r="D40" s="51">
        <v>10</v>
      </c>
      <c r="E40" s="51">
        <v>27</v>
      </c>
      <c r="F40" s="52">
        <v>2</v>
      </c>
      <c r="G40" s="52">
        <v>5</v>
      </c>
      <c r="H40" s="47">
        <f t="shared" si="2"/>
        <v>18</v>
      </c>
      <c r="I40" s="51">
        <v>0</v>
      </c>
      <c r="J40" s="48">
        <f t="shared" si="3"/>
        <v>55</v>
      </c>
      <c r="K40" s="60">
        <v>60000</v>
      </c>
      <c r="L40" s="60">
        <v>0</v>
      </c>
      <c r="M40" s="60">
        <v>0</v>
      </c>
      <c r="N40" s="60">
        <v>60000</v>
      </c>
      <c r="O40" s="59">
        <v>0</v>
      </c>
      <c r="P40" s="59">
        <v>0</v>
      </c>
      <c r="Q40" s="59">
        <f t="shared" si="1"/>
        <v>0</v>
      </c>
    </row>
    <row r="41" spans="1:17" s="29" customFormat="1" x14ac:dyDescent="0.25">
      <c r="A41" s="42" t="s">
        <v>140</v>
      </c>
      <c r="B41" s="42" t="s">
        <v>40</v>
      </c>
      <c r="C41" s="42" t="s">
        <v>75</v>
      </c>
      <c r="D41" s="49">
        <v>0</v>
      </c>
      <c r="E41" s="49">
        <v>30</v>
      </c>
      <c r="F41" s="50">
        <v>1</v>
      </c>
      <c r="G41" s="50">
        <v>5</v>
      </c>
      <c r="H41" s="47">
        <f t="shared" si="2"/>
        <v>24</v>
      </c>
      <c r="I41" s="49">
        <v>0</v>
      </c>
      <c r="J41" s="48">
        <f t="shared" si="3"/>
        <v>54</v>
      </c>
      <c r="K41" s="60">
        <v>0</v>
      </c>
      <c r="L41" s="60">
        <v>0</v>
      </c>
      <c r="M41" s="60">
        <v>299738</v>
      </c>
      <c r="N41" s="60">
        <v>299738</v>
      </c>
      <c r="O41" s="59">
        <v>0</v>
      </c>
      <c r="P41" s="59">
        <v>0</v>
      </c>
      <c r="Q41" s="59">
        <f t="shared" si="1"/>
        <v>0</v>
      </c>
    </row>
    <row r="42" spans="1:17" s="29" customFormat="1" x14ac:dyDescent="0.25">
      <c r="A42" s="43" t="s">
        <v>141</v>
      </c>
      <c r="B42" s="43" t="s">
        <v>21</v>
      </c>
      <c r="C42" s="44" t="s">
        <v>76</v>
      </c>
      <c r="D42" s="51">
        <v>10</v>
      </c>
      <c r="E42" s="51">
        <v>20</v>
      </c>
      <c r="F42" s="52">
        <v>1</v>
      </c>
      <c r="G42" s="52">
        <v>5</v>
      </c>
      <c r="H42" s="47">
        <f t="shared" si="2"/>
        <v>24</v>
      </c>
      <c r="I42" s="51">
        <v>0</v>
      </c>
      <c r="J42" s="48">
        <f t="shared" si="3"/>
        <v>54</v>
      </c>
      <c r="K42" s="60">
        <v>0</v>
      </c>
      <c r="L42" s="60">
        <v>224000</v>
      </c>
      <c r="M42" s="60">
        <v>1077600</v>
      </c>
      <c r="N42" s="60">
        <v>1301600</v>
      </c>
      <c r="O42" s="59">
        <v>0</v>
      </c>
      <c r="P42" s="59">
        <v>0</v>
      </c>
      <c r="Q42" s="59">
        <f t="shared" si="1"/>
        <v>0</v>
      </c>
    </row>
    <row r="43" spans="1:17" s="29" customFormat="1" x14ac:dyDescent="0.25">
      <c r="A43" s="42" t="s">
        <v>142</v>
      </c>
      <c r="B43" s="42" t="s">
        <v>77</v>
      </c>
      <c r="C43" s="42" t="s">
        <v>78</v>
      </c>
      <c r="D43" s="49">
        <v>10</v>
      </c>
      <c r="E43" s="49">
        <v>29</v>
      </c>
      <c r="F43" s="50">
        <v>3</v>
      </c>
      <c r="G43" s="50">
        <v>4</v>
      </c>
      <c r="H43" s="47">
        <f t="shared" si="2"/>
        <v>6</v>
      </c>
      <c r="I43" s="49">
        <v>5</v>
      </c>
      <c r="J43" s="48">
        <f t="shared" si="3"/>
        <v>50</v>
      </c>
      <c r="K43" s="60">
        <v>0</v>
      </c>
      <c r="L43" s="60">
        <v>371200</v>
      </c>
      <c r="M43" s="60">
        <v>0</v>
      </c>
      <c r="N43" s="60">
        <v>371200</v>
      </c>
      <c r="O43" s="59">
        <v>0</v>
      </c>
      <c r="P43" s="59">
        <v>0</v>
      </c>
      <c r="Q43" s="59">
        <f t="shared" si="1"/>
        <v>0</v>
      </c>
    </row>
    <row r="44" spans="1:17" s="29" customFormat="1" x14ac:dyDescent="0.25">
      <c r="A44" s="42" t="s">
        <v>143</v>
      </c>
      <c r="B44" s="42" t="s">
        <v>79</v>
      </c>
      <c r="C44" s="42" t="s">
        <v>80</v>
      </c>
      <c r="D44" s="49">
        <v>0</v>
      </c>
      <c r="E44" s="49">
        <v>24</v>
      </c>
      <c r="F44" s="50">
        <v>1</v>
      </c>
      <c r="G44" s="50">
        <v>5</v>
      </c>
      <c r="H44" s="47">
        <f t="shared" si="2"/>
        <v>24</v>
      </c>
      <c r="I44" s="49">
        <v>0</v>
      </c>
      <c r="J44" s="48">
        <f t="shared" si="3"/>
        <v>48</v>
      </c>
      <c r="K44" s="60">
        <v>0</v>
      </c>
      <c r="L44" s="60">
        <v>124800</v>
      </c>
      <c r="M44" s="60">
        <v>0</v>
      </c>
      <c r="N44" s="60">
        <v>124800</v>
      </c>
      <c r="O44" s="59">
        <v>0</v>
      </c>
      <c r="P44" s="59">
        <v>0</v>
      </c>
      <c r="Q44" s="59">
        <f t="shared" si="1"/>
        <v>0</v>
      </c>
    </row>
    <row r="45" spans="1:17" s="29" customFormat="1" x14ac:dyDescent="0.25">
      <c r="A45" s="42" t="s">
        <v>144</v>
      </c>
      <c r="B45" s="42" t="s">
        <v>81</v>
      </c>
      <c r="C45" s="42" t="s">
        <v>82</v>
      </c>
      <c r="D45" s="45">
        <v>0</v>
      </c>
      <c r="E45" s="45">
        <v>24</v>
      </c>
      <c r="F45" s="46">
        <v>1</v>
      </c>
      <c r="G45" s="46">
        <v>5</v>
      </c>
      <c r="H45" s="47">
        <f t="shared" si="2"/>
        <v>24</v>
      </c>
      <c r="I45" s="45">
        <v>0</v>
      </c>
      <c r="J45" s="48">
        <f t="shared" si="3"/>
        <v>48</v>
      </c>
      <c r="K45" s="60">
        <v>0</v>
      </c>
      <c r="L45" s="60">
        <v>0</v>
      </c>
      <c r="M45" s="60">
        <v>7110000</v>
      </c>
      <c r="N45" s="60">
        <v>7111000</v>
      </c>
      <c r="O45" s="59">
        <v>0</v>
      </c>
      <c r="P45" s="59">
        <v>0</v>
      </c>
      <c r="Q45" s="59">
        <f t="shared" si="1"/>
        <v>0</v>
      </c>
    </row>
    <row r="46" spans="1:17" s="29" customFormat="1" x14ac:dyDescent="0.25">
      <c r="A46" s="42" t="s">
        <v>145</v>
      </c>
      <c r="B46" s="42" t="s">
        <v>83</v>
      </c>
      <c r="C46" s="42" t="s">
        <v>84</v>
      </c>
      <c r="D46" s="49">
        <v>0</v>
      </c>
      <c r="E46" s="49">
        <v>30</v>
      </c>
      <c r="F46" s="50">
        <v>2</v>
      </c>
      <c r="G46" s="50">
        <v>4</v>
      </c>
      <c r="H46" s="47">
        <f t="shared" si="2"/>
        <v>12</v>
      </c>
      <c r="I46" s="49">
        <v>5</v>
      </c>
      <c r="J46" s="48">
        <f t="shared" si="3"/>
        <v>47</v>
      </c>
      <c r="K46" s="60">
        <v>0</v>
      </c>
      <c r="L46" s="60">
        <v>8000</v>
      </c>
      <c r="M46" s="60">
        <v>55500</v>
      </c>
      <c r="N46" s="60">
        <v>63500</v>
      </c>
      <c r="O46" s="59">
        <v>0</v>
      </c>
      <c r="P46" s="59">
        <v>0</v>
      </c>
      <c r="Q46" s="59">
        <f t="shared" si="1"/>
        <v>0</v>
      </c>
    </row>
    <row r="47" spans="1:17" s="29" customFormat="1" ht="25.5" x14ac:dyDescent="0.25">
      <c r="A47" s="43" t="s">
        <v>146</v>
      </c>
      <c r="B47" s="43" t="s">
        <v>85</v>
      </c>
      <c r="C47" s="44" t="s">
        <v>86</v>
      </c>
      <c r="D47" s="51">
        <v>0</v>
      </c>
      <c r="E47" s="51">
        <v>24</v>
      </c>
      <c r="F47" s="52">
        <v>2</v>
      </c>
      <c r="G47" s="52">
        <v>5</v>
      </c>
      <c r="H47" s="47">
        <f t="shared" si="2"/>
        <v>18</v>
      </c>
      <c r="I47" s="51">
        <v>5</v>
      </c>
      <c r="J47" s="48">
        <f t="shared" si="3"/>
        <v>47</v>
      </c>
      <c r="K47" s="60">
        <v>0</v>
      </c>
      <c r="L47" s="60">
        <v>211042</v>
      </c>
      <c r="M47" s="60">
        <v>0</v>
      </c>
      <c r="N47" s="60">
        <v>211042</v>
      </c>
      <c r="O47" s="59">
        <v>0</v>
      </c>
      <c r="P47" s="59">
        <v>0</v>
      </c>
      <c r="Q47" s="59">
        <f t="shared" si="1"/>
        <v>0</v>
      </c>
    </row>
    <row r="48" spans="1:17" s="29" customFormat="1" x14ac:dyDescent="0.25">
      <c r="A48" s="43" t="s">
        <v>147</v>
      </c>
      <c r="B48" s="43" t="s">
        <v>21</v>
      </c>
      <c r="C48" s="44" t="s">
        <v>87</v>
      </c>
      <c r="D48" s="51">
        <v>0</v>
      </c>
      <c r="E48" s="51">
        <v>24</v>
      </c>
      <c r="F48" s="52">
        <v>2</v>
      </c>
      <c r="G48" s="52">
        <v>5</v>
      </c>
      <c r="H48" s="47">
        <f t="shared" si="2"/>
        <v>18</v>
      </c>
      <c r="I48" s="51">
        <v>5</v>
      </c>
      <c r="J48" s="48">
        <f t="shared" si="3"/>
        <v>47</v>
      </c>
      <c r="K48" s="60">
        <v>0</v>
      </c>
      <c r="L48" s="60">
        <v>80000</v>
      </c>
      <c r="M48" s="60">
        <v>720000</v>
      </c>
      <c r="N48" s="60">
        <v>800000</v>
      </c>
      <c r="O48" s="59">
        <v>0</v>
      </c>
      <c r="P48" s="59">
        <v>0</v>
      </c>
      <c r="Q48" s="59">
        <f t="shared" si="1"/>
        <v>0</v>
      </c>
    </row>
    <row r="49" spans="1:17" s="29" customFormat="1" x14ac:dyDescent="0.25">
      <c r="A49" s="43" t="s">
        <v>148</v>
      </c>
      <c r="B49" s="42" t="s">
        <v>88</v>
      </c>
      <c r="C49" s="42" t="s">
        <v>89</v>
      </c>
      <c r="D49" s="49">
        <v>0</v>
      </c>
      <c r="E49" s="49">
        <v>30</v>
      </c>
      <c r="F49" s="53">
        <v>3</v>
      </c>
      <c r="G49" s="50">
        <v>5</v>
      </c>
      <c r="H49" s="47">
        <f t="shared" si="2"/>
        <v>12</v>
      </c>
      <c r="I49" s="49">
        <v>0</v>
      </c>
      <c r="J49" s="48">
        <f t="shared" si="3"/>
        <v>42</v>
      </c>
      <c r="K49" s="60">
        <v>0</v>
      </c>
      <c r="L49" s="60">
        <v>282000</v>
      </c>
      <c r="M49" s="60">
        <v>2034000</v>
      </c>
      <c r="N49" s="60">
        <v>2316000</v>
      </c>
      <c r="O49" s="59">
        <v>0</v>
      </c>
      <c r="P49" s="59">
        <v>0</v>
      </c>
      <c r="Q49" s="59">
        <f t="shared" si="1"/>
        <v>0</v>
      </c>
    </row>
    <row r="50" spans="1:17" s="29" customFormat="1" x14ac:dyDescent="0.25">
      <c r="A50" s="42" t="s">
        <v>149</v>
      </c>
      <c r="B50" s="42" t="s">
        <v>40</v>
      </c>
      <c r="C50" s="42" t="s">
        <v>90</v>
      </c>
      <c r="D50" s="49">
        <v>0</v>
      </c>
      <c r="E50" s="49">
        <v>24</v>
      </c>
      <c r="F50" s="50">
        <v>2</v>
      </c>
      <c r="G50" s="50">
        <v>5</v>
      </c>
      <c r="H50" s="47">
        <f t="shared" si="2"/>
        <v>18</v>
      </c>
      <c r="I50" s="49">
        <v>0</v>
      </c>
      <c r="J50" s="48">
        <f t="shared" si="3"/>
        <v>42</v>
      </c>
      <c r="K50" s="60">
        <v>0</v>
      </c>
      <c r="L50" s="60">
        <v>789600</v>
      </c>
      <c r="M50" s="60">
        <v>0</v>
      </c>
      <c r="N50" s="60">
        <v>789600</v>
      </c>
      <c r="O50" s="59">
        <v>0</v>
      </c>
      <c r="P50" s="59">
        <v>0</v>
      </c>
      <c r="Q50" s="59">
        <f t="shared" si="1"/>
        <v>0</v>
      </c>
    </row>
    <row r="51" spans="1:17" s="29" customFormat="1" x14ac:dyDescent="0.25">
      <c r="A51" s="43" t="s">
        <v>150</v>
      </c>
      <c r="B51" s="42" t="s">
        <v>40</v>
      </c>
      <c r="C51" s="42" t="s">
        <v>91</v>
      </c>
      <c r="D51" s="49">
        <v>0</v>
      </c>
      <c r="E51" s="49">
        <v>24</v>
      </c>
      <c r="F51" s="50">
        <v>2</v>
      </c>
      <c r="G51" s="50">
        <v>5</v>
      </c>
      <c r="H51" s="47">
        <f t="shared" si="2"/>
        <v>18</v>
      </c>
      <c r="I51" s="49">
        <v>0</v>
      </c>
      <c r="J51" s="48">
        <f t="shared" si="3"/>
        <v>42</v>
      </c>
      <c r="K51" s="60">
        <v>0</v>
      </c>
      <c r="L51" s="60">
        <v>81600</v>
      </c>
      <c r="M51" s="60">
        <v>336000</v>
      </c>
      <c r="N51" s="60">
        <v>417600</v>
      </c>
      <c r="O51" s="59">
        <v>0</v>
      </c>
      <c r="P51" s="59">
        <v>0</v>
      </c>
      <c r="Q51" s="59">
        <f t="shared" si="1"/>
        <v>0</v>
      </c>
    </row>
    <row r="52" spans="1:17" s="29" customFormat="1" x14ac:dyDescent="0.25">
      <c r="A52" s="42" t="s">
        <v>151</v>
      </c>
      <c r="B52" s="42" t="s">
        <v>52</v>
      </c>
      <c r="C52" s="42" t="s">
        <v>92</v>
      </c>
      <c r="D52" s="49">
        <v>0</v>
      </c>
      <c r="E52" s="49">
        <v>30</v>
      </c>
      <c r="F52" s="50">
        <v>3</v>
      </c>
      <c r="G52" s="50">
        <v>4</v>
      </c>
      <c r="H52" s="47">
        <f t="shared" si="2"/>
        <v>6</v>
      </c>
      <c r="I52" s="49">
        <v>5</v>
      </c>
      <c r="J52" s="48">
        <f t="shared" si="3"/>
        <v>41</v>
      </c>
      <c r="K52" s="60">
        <v>0</v>
      </c>
      <c r="L52" s="60">
        <v>0</v>
      </c>
      <c r="M52" s="60">
        <v>99200</v>
      </c>
      <c r="N52" s="60">
        <v>99200</v>
      </c>
      <c r="O52" s="59">
        <v>0</v>
      </c>
      <c r="P52" s="59">
        <v>0</v>
      </c>
      <c r="Q52" s="59">
        <f t="shared" si="1"/>
        <v>0</v>
      </c>
    </row>
    <row r="53" spans="1:17" s="29" customFormat="1" x14ac:dyDescent="0.25">
      <c r="A53" s="43" t="s">
        <v>152</v>
      </c>
      <c r="B53" s="43" t="s">
        <v>21</v>
      </c>
      <c r="C53" s="44" t="s">
        <v>93</v>
      </c>
      <c r="D53" s="51">
        <v>20</v>
      </c>
      <c r="E53" s="51">
        <v>16</v>
      </c>
      <c r="F53" s="52">
        <v>5</v>
      </c>
      <c r="G53" s="52">
        <v>5</v>
      </c>
      <c r="H53" s="47">
        <f t="shared" si="2"/>
        <v>0</v>
      </c>
      <c r="I53" s="51">
        <v>5</v>
      </c>
      <c r="J53" s="48">
        <f t="shared" si="3"/>
        <v>41</v>
      </c>
      <c r="K53" s="60">
        <v>0</v>
      </c>
      <c r="L53" s="60">
        <v>80000</v>
      </c>
      <c r="M53" s="60">
        <v>480000</v>
      </c>
      <c r="N53" s="60">
        <v>560000</v>
      </c>
      <c r="O53" s="59">
        <v>0</v>
      </c>
      <c r="P53" s="59">
        <v>0</v>
      </c>
      <c r="Q53" s="59">
        <f t="shared" si="1"/>
        <v>0</v>
      </c>
    </row>
    <row r="54" spans="1:17" s="29" customFormat="1" x14ac:dyDescent="0.25">
      <c r="A54" s="43" t="s">
        <v>153</v>
      </c>
      <c r="B54" s="43" t="s">
        <v>58</v>
      </c>
      <c r="C54" s="44" t="s">
        <v>94</v>
      </c>
      <c r="D54" s="51">
        <v>0</v>
      </c>
      <c r="E54" s="51">
        <v>30</v>
      </c>
      <c r="F54" s="52">
        <v>2</v>
      </c>
      <c r="G54" s="52">
        <v>2</v>
      </c>
      <c r="H54" s="47">
        <f t="shared" si="2"/>
        <v>0</v>
      </c>
      <c r="I54" s="51">
        <v>5</v>
      </c>
      <c r="J54" s="48">
        <f t="shared" si="3"/>
        <v>35</v>
      </c>
      <c r="K54" s="60">
        <v>0</v>
      </c>
      <c r="L54" s="60">
        <v>320000</v>
      </c>
      <c r="M54" s="60">
        <v>1360000</v>
      </c>
      <c r="N54" s="60">
        <v>1680000</v>
      </c>
      <c r="O54" s="59">
        <v>0</v>
      </c>
      <c r="P54" s="59">
        <v>0</v>
      </c>
      <c r="Q54" s="59">
        <f t="shared" si="1"/>
        <v>0</v>
      </c>
    </row>
    <row r="55" spans="1:17" s="29" customFormat="1" x14ac:dyDescent="0.25">
      <c r="A55" s="42" t="s">
        <v>154</v>
      </c>
      <c r="B55" s="42" t="s">
        <v>95</v>
      </c>
      <c r="C55" s="42" t="s">
        <v>96</v>
      </c>
      <c r="D55" s="49">
        <v>0</v>
      </c>
      <c r="E55" s="49">
        <v>0</v>
      </c>
      <c r="F55" s="50">
        <v>0</v>
      </c>
      <c r="G55" s="50">
        <v>0</v>
      </c>
      <c r="H55" s="47">
        <f t="shared" si="2"/>
        <v>0</v>
      </c>
      <c r="I55" s="49">
        <v>0</v>
      </c>
      <c r="J55" s="48">
        <f t="shared" si="3"/>
        <v>0</v>
      </c>
      <c r="K55" s="60">
        <v>0</v>
      </c>
      <c r="L55" s="60">
        <v>21600</v>
      </c>
      <c r="M55" s="60">
        <v>286740</v>
      </c>
      <c r="N55" s="60">
        <v>308340</v>
      </c>
      <c r="O55" s="59">
        <v>0</v>
      </c>
      <c r="P55" s="59">
        <v>0</v>
      </c>
      <c r="Q55" s="59">
        <f t="shared" si="1"/>
        <v>0</v>
      </c>
    </row>
    <row r="56" spans="1:17" s="29" customFormat="1" x14ac:dyDescent="0.25">
      <c r="A56" s="42" t="s">
        <v>155</v>
      </c>
      <c r="B56" s="42" t="s">
        <v>40</v>
      </c>
      <c r="C56" s="42" t="s">
        <v>97</v>
      </c>
      <c r="D56" s="49">
        <v>0</v>
      </c>
      <c r="E56" s="49">
        <v>0</v>
      </c>
      <c r="F56" s="50">
        <v>0</v>
      </c>
      <c r="G56" s="50">
        <v>0</v>
      </c>
      <c r="H56" s="47">
        <f t="shared" si="2"/>
        <v>0</v>
      </c>
      <c r="I56" s="49">
        <v>0</v>
      </c>
      <c r="J56" s="48">
        <f t="shared" si="3"/>
        <v>0</v>
      </c>
      <c r="K56" s="60">
        <v>0</v>
      </c>
      <c r="L56" s="60">
        <v>0</v>
      </c>
      <c r="M56" s="60">
        <v>609191</v>
      </c>
      <c r="N56" s="60">
        <v>609191</v>
      </c>
      <c r="O56" s="59">
        <v>0</v>
      </c>
      <c r="P56" s="59">
        <v>0</v>
      </c>
      <c r="Q56" s="59">
        <f t="shared" si="1"/>
        <v>0</v>
      </c>
    </row>
    <row r="57" spans="1:17" s="29" customFormat="1" x14ac:dyDescent="0.25">
      <c r="A57" s="42" t="s">
        <v>156</v>
      </c>
      <c r="B57" s="42" t="s">
        <v>40</v>
      </c>
      <c r="C57" s="42" t="s">
        <v>98</v>
      </c>
      <c r="D57" s="49">
        <v>0</v>
      </c>
      <c r="E57" s="49">
        <v>0</v>
      </c>
      <c r="F57" s="50">
        <v>0</v>
      </c>
      <c r="G57" s="50">
        <v>0</v>
      </c>
      <c r="H57" s="47">
        <f t="shared" si="2"/>
        <v>0</v>
      </c>
      <c r="I57" s="49">
        <v>0</v>
      </c>
      <c r="J57" s="48">
        <f t="shared" si="3"/>
        <v>0</v>
      </c>
      <c r="K57" s="60">
        <v>0</v>
      </c>
      <c r="L57" s="60">
        <v>316000</v>
      </c>
      <c r="M57" s="60">
        <v>691200</v>
      </c>
      <c r="N57" s="60">
        <v>1007200</v>
      </c>
      <c r="O57" s="59">
        <v>0</v>
      </c>
      <c r="P57" s="59">
        <v>0</v>
      </c>
      <c r="Q57" s="59">
        <f t="shared" si="1"/>
        <v>0</v>
      </c>
    </row>
    <row r="58" spans="1:17" s="29" customFormat="1" x14ac:dyDescent="0.25">
      <c r="A58" s="42" t="s">
        <v>157</v>
      </c>
      <c r="B58" s="42" t="s">
        <v>99</v>
      </c>
      <c r="C58" s="42" t="s">
        <v>100</v>
      </c>
      <c r="D58" s="45">
        <v>0</v>
      </c>
      <c r="E58" s="45">
        <v>0</v>
      </c>
      <c r="F58" s="46">
        <v>0</v>
      </c>
      <c r="G58" s="46">
        <v>0</v>
      </c>
      <c r="H58" s="47">
        <f t="shared" si="2"/>
        <v>0</v>
      </c>
      <c r="I58" s="45">
        <v>0</v>
      </c>
      <c r="J58" s="48">
        <f t="shared" si="3"/>
        <v>0</v>
      </c>
      <c r="K58" s="60">
        <v>0</v>
      </c>
      <c r="L58" s="60">
        <v>160000</v>
      </c>
      <c r="M58" s="60">
        <v>140000</v>
      </c>
      <c r="N58" s="60">
        <v>300000</v>
      </c>
      <c r="O58" s="59">
        <v>0</v>
      </c>
      <c r="P58" s="59">
        <v>0</v>
      </c>
      <c r="Q58" s="59">
        <f t="shared" si="1"/>
        <v>0</v>
      </c>
    </row>
    <row r="59" spans="1:17" s="32" customFormat="1" x14ac:dyDescent="0.25">
      <c r="A59" s="43" t="s">
        <v>158</v>
      </c>
      <c r="B59" s="43" t="s">
        <v>101</v>
      </c>
      <c r="C59" s="44" t="s">
        <v>102</v>
      </c>
      <c r="D59" s="51">
        <v>0</v>
      </c>
      <c r="E59" s="51">
        <v>0</v>
      </c>
      <c r="F59" s="52">
        <v>0</v>
      </c>
      <c r="G59" s="52">
        <v>0</v>
      </c>
      <c r="H59" s="47">
        <f t="shared" si="2"/>
        <v>0</v>
      </c>
      <c r="I59" s="51">
        <v>0</v>
      </c>
      <c r="J59" s="48">
        <f t="shared" si="3"/>
        <v>0</v>
      </c>
      <c r="K59" s="60">
        <v>0</v>
      </c>
      <c r="L59" s="60">
        <v>224410</v>
      </c>
      <c r="M59" s="60">
        <v>0</v>
      </c>
      <c r="N59" s="60">
        <v>224410</v>
      </c>
      <c r="O59" s="59">
        <v>0</v>
      </c>
      <c r="P59" s="59">
        <v>0</v>
      </c>
      <c r="Q59" s="59">
        <f t="shared" si="1"/>
        <v>0</v>
      </c>
    </row>
    <row r="60" spans="1:17" s="32" customFormat="1" x14ac:dyDescent="0.25">
      <c r="A60" s="43" t="s">
        <v>159</v>
      </c>
      <c r="B60" s="43" t="s">
        <v>21</v>
      </c>
      <c r="C60" s="44" t="s">
        <v>103</v>
      </c>
      <c r="D60" s="51">
        <v>0</v>
      </c>
      <c r="E60" s="51">
        <v>0</v>
      </c>
      <c r="F60" s="52">
        <v>0</v>
      </c>
      <c r="G60" s="52">
        <v>0</v>
      </c>
      <c r="H60" s="47">
        <f t="shared" si="2"/>
        <v>0</v>
      </c>
      <c r="I60" s="51">
        <v>0</v>
      </c>
      <c r="J60" s="48">
        <f t="shared" si="3"/>
        <v>0</v>
      </c>
      <c r="K60" s="60">
        <v>0</v>
      </c>
      <c r="L60" s="60">
        <v>8800</v>
      </c>
      <c r="M60" s="60">
        <v>116000</v>
      </c>
      <c r="N60" s="60">
        <v>124800</v>
      </c>
      <c r="O60" s="59">
        <v>0</v>
      </c>
      <c r="P60" s="59">
        <v>0</v>
      </c>
      <c r="Q60" s="59">
        <f t="shared" si="1"/>
        <v>0</v>
      </c>
    </row>
    <row r="61" spans="1:17" s="25" customFormat="1" x14ac:dyDescent="0.25">
      <c r="C61" s="31"/>
      <c r="K61" s="30"/>
      <c r="L61" s="30"/>
      <c r="M61" s="30"/>
      <c r="O61" s="29"/>
      <c r="P61" s="29"/>
      <c r="Q61" s="29"/>
    </row>
    <row r="62" spans="1:17" s="25" customFormat="1" x14ac:dyDescent="0.25">
      <c r="C62" s="31"/>
      <c r="K62" s="30"/>
      <c r="L62" s="30"/>
      <c r="M62" s="30"/>
      <c r="O62" s="29"/>
      <c r="P62" s="29"/>
      <c r="Q62" s="29"/>
    </row>
    <row r="63" spans="1:17" s="25" customFormat="1" x14ac:dyDescent="0.25">
      <c r="C63" s="31"/>
      <c r="K63" s="30"/>
      <c r="L63" s="30"/>
      <c r="M63" s="30"/>
      <c r="O63" s="29"/>
      <c r="P63" s="29"/>
      <c r="Q63" s="29"/>
    </row>
    <row r="64" spans="1:17" s="25" customFormat="1" x14ac:dyDescent="0.25">
      <c r="C64" s="31"/>
      <c r="K64" s="30"/>
      <c r="L64" s="30"/>
      <c r="M64" s="30"/>
      <c r="O64" s="29"/>
      <c r="P64" s="29"/>
      <c r="Q64" s="29"/>
    </row>
    <row r="65" spans="3:17" s="25" customFormat="1" x14ac:dyDescent="0.25">
      <c r="C65" s="31"/>
      <c r="K65" s="30"/>
      <c r="L65" s="30"/>
      <c r="M65" s="30"/>
      <c r="O65" s="29"/>
      <c r="P65" s="29"/>
      <c r="Q65" s="29"/>
    </row>
    <row r="66" spans="3:17" s="25" customFormat="1" x14ac:dyDescent="0.25">
      <c r="C66" s="31"/>
      <c r="K66" s="30"/>
      <c r="L66" s="30"/>
      <c r="M66" s="30"/>
      <c r="O66" s="29"/>
      <c r="P66" s="29"/>
      <c r="Q66" s="29"/>
    </row>
    <row r="67" spans="3:17" s="25" customFormat="1" x14ac:dyDescent="0.25">
      <c r="C67" s="31"/>
      <c r="K67" s="30"/>
      <c r="L67" s="30"/>
      <c r="M67" s="30"/>
      <c r="O67" s="29"/>
      <c r="P67" s="29"/>
      <c r="Q67" s="29"/>
    </row>
    <row r="68" spans="3:17" s="25" customFormat="1" x14ac:dyDescent="0.25">
      <c r="C68" s="31"/>
      <c r="K68" s="30"/>
      <c r="L68" s="30"/>
      <c r="M68" s="30"/>
      <c r="O68" s="29"/>
      <c r="P68" s="29"/>
      <c r="Q68" s="29"/>
    </row>
    <row r="69" spans="3:17" s="25" customFormat="1" x14ac:dyDescent="0.25">
      <c r="C69" s="31"/>
      <c r="K69" s="30"/>
      <c r="L69" s="30"/>
      <c r="M69" s="30"/>
      <c r="O69" s="29"/>
      <c r="P69" s="29"/>
      <c r="Q69" s="29"/>
    </row>
    <row r="70" spans="3:17" s="25" customFormat="1" x14ac:dyDescent="0.25">
      <c r="C70" s="31"/>
      <c r="K70" s="30"/>
      <c r="L70" s="30"/>
      <c r="M70" s="30"/>
      <c r="O70" s="29"/>
      <c r="P70" s="29"/>
      <c r="Q70" s="29"/>
    </row>
    <row r="71" spans="3:17" s="25" customFormat="1" x14ac:dyDescent="0.25">
      <c r="C71" s="31"/>
      <c r="K71" s="30"/>
      <c r="L71" s="30"/>
      <c r="M71" s="30"/>
      <c r="O71" s="29"/>
      <c r="P71" s="29"/>
      <c r="Q71" s="29"/>
    </row>
    <row r="72" spans="3:17" s="25" customFormat="1" x14ac:dyDescent="0.25">
      <c r="C72" s="31"/>
      <c r="K72" s="30"/>
      <c r="L72" s="30"/>
      <c r="M72" s="30"/>
      <c r="O72" s="29"/>
      <c r="P72" s="29"/>
      <c r="Q72" s="29"/>
    </row>
    <row r="73" spans="3:17" s="25" customFormat="1" x14ac:dyDescent="0.25">
      <c r="C73" s="31"/>
      <c r="K73" s="30"/>
      <c r="L73" s="30"/>
      <c r="M73" s="30"/>
      <c r="O73" s="29"/>
      <c r="P73" s="29"/>
      <c r="Q73" s="29"/>
    </row>
    <row r="74" spans="3:17" s="25" customFormat="1" x14ac:dyDescent="0.25">
      <c r="C74" s="31"/>
      <c r="K74" s="30"/>
      <c r="L74" s="30"/>
      <c r="M74" s="30"/>
      <c r="O74" s="29"/>
      <c r="P74" s="29"/>
      <c r="Q74" s="29"/>
    </row>
    <row r="75" spans="3:17" s="25" customFormat="1" x14ac:dyDescent="0.25">
      <c r="C75" s="31"/>
      <c r="K75" s="30"/>
      <c r="L75" s="30"/>
      <c r="M75" s="30"/>
      <c r="O75" s="29"/>
      <c r="P75" s="29"/>
      <c r="Q75" s="29"/>
    </row>
    <row r="76" spans="3:17" s="25" customFormat="1" x14ac:dyDescent="0.25">
      <c r="C76" s="31"/>
      <c r="K76" s="30"/>
      <c r="L76" s="30"/>
      <c r="M76" s="30"/>
      <c r="O76" s="29"/>
      <c r="P76" s="29"/>
      <c r="Q76" s="29"/>
    </row>
    <row r="77" spans="3:17" s="25" customFormat="1" x14ac:dyDescent="0.25">
      <c r="C77" s="31"/>
      <c r="K77" s="30"/>
      <c r="L77" s="30"/>
      <c r="M77" s="30"/>
      <c r="O77" s="29"/>
      <c r="P77" s="29"/>
      <c r="Q77" s="29"/>
    </row>
    <row r="78" spans="3:17" s="25" customFormat="1" x14ac:dyDescent="0.25">
      <c r="C78" s="31"/>
      <c r="K78" s="30"/>
      <c r="L78" s="30"/>
      <c r="M78" s="30"/>
      <c r="O78" s="29"/>
      <c r="P78" s="29"/>
      <c r="Q78" s="29"/>
    </row>
    <row r="79" spans="3:17" s="25" customFormat="1" x14ac:dyDescent="0.25">
      <c r="C79" s="31"/>
      <c r="K79" s="30"/>
      <c r="L79" s="30"/>
      <c r="M79" s="30"/>
      <c r="O79" s="29"/>
      <c r="P79" s="29"/>
      <c r="Q79" s="29"/>
    </row>
  </sheetData>
  <mergeCells count="1">
    <mergeCell ref="D3:I3"/>
  </mergeCells>
  <pageMargins left="0.25" right="0.25" top="0.56000000000000005" bottom="0.25" header="0.24" footer="0.05"/>
  <pageSetup paperSize="5" scale="63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topLeftCell="B1" workbookViewId="0">
      <selection activeCell="B3" sqref="B3"/>
    </sheetView>
  </sheetViews>
  <sheetFormatPr defaultRowHeight="15" x14ac:dyDescent="0.25"/>
  <cols>
    <col min="1" max="1" width="13.42578125" hidden="1" customWidth="1"/>
    <col min="2" max="2" width="26.85546875" customWidth="1"/>
    <col min="3" max="3" width="56" customWidth="1"/>
    <col min="4" max="4" width="11.42578125" style="2" customWidth="1"/>
    <col min="5" max="5" width="13.7109375" style="2" customWidth="1"/>
    <col min="6" max="6" width="13.85546875" style="2" customWidth="1"/>
    <col min="7" max="8" width="9.28515625" style="2" bestFit="1" customWidth="1"/>
    <col min="9" max="9" width="14" style="3" bestFit="1" customWidth="1"/>
    <col min="10" max="11" width="12.42578125" style="4" customWidth="1"/>
    <col min="12" max="12" width="10.140625" bestFit="1" customWidth="1"/>
  </cols>
  <sheetData>
    <row r="1" spans="1:11" ht="28.5" customHeight="1" x14ac:dyDescent="0.35">
      <c r="B1" s="1" t="s">
        <v>0</v>
      </c>
    </row>
    <row r="2" spans="1:11" ht="15.75" x14ac:dyDescent="0.25">
      <c r="B2" s="5" t="s">
        <v>169</v>
      </c>
    </row>
    <row r="3" spans="1:11" x14ac:dyDescent="0.25">
      <c r="A3" s="6"/>
      <c r="B3" s="6"/>
      <c r="C3" s="6"/>
      <c r="D3" s="64" t="s">
        <v>1</v>
      </c>
      <c r="E3" s="65"/>
      <c r="F3" s="65"/>
      <c r="G3" s="65"/>
      <c r="H3" s="66"/>
      <c r="I3" s="7"/>
      <c r="J3" s="8"/>
      <c r="K3" s="8"/>
    </row>
    <row r="4" spans="1:11" ht="38.25" x14ac:dyDescent="0.25">
      <c r="A4" s="9" t="s">
        <v>2</v>
      </c>
      <c r="B4" s="10" t="s">
        <v>3</v>
      </c>
      <c r="C4" s="10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2" t="s">
        <v>10</v>
      </c>
      <c r="J4" s="13" t="s">
        <v>11</v>
      </c>
      <c r="K4" s="13" t="s">
        <v>12</v>
      </c>
    </row>
    <row r="5" spans="1:11" x14ac:dyDescent="0.25">
      <c r="A5" s="15" t="s">
        <v>104</v>
      </c>
      <c r="B5" s="16" t="s">
        <v>13</v>
      </c>
      <c r="C5" s="16" t="s">
        <v>14</v>
      </c>
      <c r="D5" s="17">
        <v>30</v>
      </c>
      <c r="E5" s="17">
        <v>30</v>
      </c>
      <c r="F5" s="17">
        <v>30</v>
      </c>
      <c r="G5" s="17">
        <v>10</v>
      </c>
      <c r="H5" s="18">
        <v>100</v>
      </c>
      <c r="I5" s="19">
        <v>1600000</v>
      </c>
      <c r="J5" s="20">
        <v>1600000</v>
      </c>
      <c r="K5" s="20">
        <v>0</v>
      </c>
    </row>
    <row r="6" spans="1:11" x14ac:dyDescent="0.25">
      <c r="A6" s="15" t="s">
        <v>105</v>
      </c>
      <c r="B6" s="16" t="s">
        <v>15</v>
      </c>
      <c r="C6" s="16" t="s">
        <v>16</v>
      </c>
      <c r="D6" s="17">
        <v>25</v>
      </c>
      <c r="E6" s="17">
        <v>30</v>
      </c>
      <c r="F6" s="17">
        <v>30</v>
      </c>
      <c r="G6" s="17">
        <v>0</v>
      </c>
      <c r="H6" s="18">
        <v>85</v>
      </c>
      <c r="I6" s="19">
        <v>17320000</v>
      </c>
      <c r="J6" s="20">
        <v>11648000</v>
      </c>
      <c r="K6" s="20">
        <v>0</v>
      </c>
    </row>
    <row r="7" spans="1:11" x14ac:dyDescent="0.25">
      <c r="A7" s="15" t="s">
        <v>106</v>
      </c>
      <c r="B7" s="16" t="s">
        <v>17</v>
      </c>
      <c r="C7" s="16" t="s">
        <v>18</v>
      </c>
      <c r="D7" s="17">
        <v>30</v>
      </c>
      <c r="E7" s="17">
        <v>24</v>
      </c>
      <c r="F7" s="17">
        <v>30</v>
      </c>
      <c r="G7" s="17">
        <v>0</v>
      </c>
      <c r="H7" s="18">
        <v>84</v>
      </c>
      <c r="I7" s="19">
        <v>1774896</v>
      </c>
      <c r="J7" s="20">
        <v>143680</v>
      </c>
      <c r="K7" s="20">
        <v>1631216</v>
      </c>
    </row>
    <row r="8" spans="1:11" x14ac:dyDescent="0.25">
      <c r="A8" s="15" t="s">
        <v>107</v>
      </c>
      <c r="B8" s="16" t="s">
        <v>19</v>
      </c>
      <c r="C8" s="16" t="s">
        <v>20</v>
      </c>
      <c r="D8" s="17">
        <v>25</v>
      </c>
      <c r="E8" s="17">
        <v>24</v>
      </c>
      <c r="F8" s="17">
        <v>30</v>
      </c>
      <c r="G8" s="17">
        <v>5</v>
      </c>
      <c r="H8" s="18">
        <v>84</v>
      </c>
      <c r="I8" s="19">
        <v>109356</v>
      </c>
      <c r="J8" s="20">
        <v>10000</v>
      </c>
      <c r="K8" s="20">
        <v>99356</v>
      </c>
    </row>
    <row r="9" spans="1:11" x14ac:dyDescent="0.25">
      <c r="A9" s="15" t="s">
        <v>108</v>
      </c>
      <c r="B9" s="16" t="s">
        <v>21</v>
      </c>
      <c r="C9" s="16" t="s">
        <v>22</v>
      </c>
      <c r="D9" s="17">
        <v>30</v>
      </c>
      <c r="E9" s="17">
        <v>24</v>
      </c>
      <c r="F9" s="17">
        <v>30</v>
      </c>
      <c r="G9" s="17">
        <v>0</v>
      </c>
      <c r="H9" s="18">
        <v>84</v>
      </c>
      <c r="I9" s="19">
        <v>426000</v>
      </c>
      <c r="J9" s="20">
        <v>0</v>
      </c>
      <c r="K9" s="20">
        <v>0</v>
      </c>
    </row>
    <row r="10" spans="1:11" x14ac:dyDescent="0.25">
      <c r="A10" s="15" t="s">
        <v>109</v>
      </c>
      <c r="B10" s="16" t="s">
        <v>23</v>
      </c>
      <c r="C10" s="16" t="s">
        <v>24</v>
      </c>
      <c r="D10" s="17">
        <v>30</v>
      </c>
      <c r="E10" s="17">
        <v>24</v>
      </c>
      <c r="F10" s="17">
        <v>24</v>
      </c>
      <c r="G10" s="17">
        <v>5</v>
      </c>
      <c r="H10" s="18">
        <v>83</v>
      </c>
      <c r="I10" s="19">
        <v>150800</v>
      </c>
      <c r="J10" s="20">
        <v>150800</v>
      </c>
      <c r="K10" s="20">
        <v>0</v>
      </c>
    </row>
    <row r="11" spans="1:11" x14ac:dyDescent="0.25">
      <c r="A11" s="15" t="s">
        <v>110</v>
      </c>
      <c r="B11" s="16" t="s">
        <v>25</v>
      </c>
      <c r="C11" s="16" t="s">
        <v>26</v>
      </c>
      <c r="D11" s="17">
        <v>30</v>
      </c>
      <c r="E11" s="17">
        <v>24</v>
      </c>
      <c r="F11" s="17">
        <v>24</v>
      </c>
      <c r="G11" s="17">
        <v>5</v>
      </c>
      <c r="H11" s="18">
        <v>83</v>
      </c>
      <c r="I11" s="19">
        <v>1644630</v>
      </c>
      <c r="J11" s="20">
        <v>74540</v>
      </c>
      <c r="K11" s="20">
        <v>1570090</v>
      </c>
    </row>
    <row r="12" spans="1:11" x14ac:dyDescent="0.25">
      <c r="A12" s="15" t="s">
        <v>111</v>
      </c>
      <c r="B12" s="16" t="s">
        <v>27</v>
      </c>
      <c r="C12" s="16" t="s">
        <v>28</v>
      </c>
      <c r="D12" s="17">
        <v>20</v>
      </c>
      <c r="E12" s="17">
        <v>30</v>
      </c>
      <c r="F12" s="17">
        <v>24</v>
      </c>
      <c r="G12" s="17">
        <v>5</v>
      </c>
      <c r="H12" s="18">
        <v>79</v>
      </c>
      <c r="I12" s="19">
        <v>523808</v>
      </c>
      <c r="J12" s="20">
        <v>0</v>
      </c>
      <c r="K12" s="20">
        <v>523808</v>
      </c>
    </row>
    <row r="13" spans="1:11" x14ac:dyDescent="0.25">
      <c r="A13" s="15" t="s">
        <v>112</v>
      </c>
      <c r="B13" s="16" t="s">
        <v>29</v>
      </c>
      <c r="C13" s="16" t="s">
        <v>30</v>
      </c>
      <c r="D13" s="17">
        <v>25</v>
      </c>
      <c r="E13" s="17">
        <v>30</v>
      </c>
      <c r="F13" s="17">
        <v>24</v>
      </c>
      <c r="G13" s="17">
        <v>0</v>
      </c>
      <c r="H13" s="18">
        <v>79</v>
      </c>
      <c r="I13" s="19">
        <v>992000</v>
      </c>
      <c r="J13" s="20">
        <v>712000</v>
      </c>
      <c r="K13" s="20">
        <v>280000</v>
      </c>
    </row>
    <row r="14" spans="1:11" x14ac:dyDescent="0.25">
      <c r="A14" s="15" t="s">
        <v>113</v>
      </c>
      <c r="B14" s="16" t="s">
        <v>31</v>
      </c>
      <c r="C14" s="16" t="s">
        <v>32</v>
      </c>
      <c r="D14" s="17">
        <v>25</v>
      </c>
      <c r="E14" s="17">
        <v>24</v>
      </c>
      <c r="F14" s="17">
        <v>30</v>
      </c>
      <c r="G14" s="17">
        <v>0</v>
      </c>
      <c r="H14" s="18">
        <v>79</v>
      </c>
      <c r="I14" s="19">
        <v>1400023</v>
      </c>
      <c r="J14" s="20">
        <v>0</v>
      </c>
      <c r="K14" s="20">
        <v>0</v>
      </c>
    </row>
    <row r="15" spans="1:11" x14ac:dyDescent="0.25">
      <c r="A15" s="15" t="s">
        <v>114</v>
      </c>
      <c r="B15" s="16" t="s">
        <v>33</v>
      </c>
      <c r="C15" s="16" t="s">
        <v>34</v>
      </c>
      <c r="D15" s="17">
        <v>25</v>
      </c>
      <c r="E15" s="17">
        <v>24</v>
      </c>
      <c r="F15" s="17">
        <v>30</v>
      </c>
      <c r="G15" s="17">
        <v>0</v>
      </c>
      <c r="H15" s="18">
        <v>79</v>
      </c>
      <c r="I15" s="19">
        <v>249600</v>
      </c>
      <c r="J15" s="20">
        <v>20800</v>
      </c>
      <c r="K15" s="20">
        <v>228800</v>
      </c>
    </row>
    <row r="16" spans="1:11" x14ac:dyDescent="0.25">
      <c r="A16" s="15" t="s">
        <v>115</v>
      </c>
      <c r="B16" s="16" t="s">
        <v>35</v>
      </c>
      <c r="C16" s="16" t="s">
        <v>36</v>
      </c>
      <c r="D16" s="17">
        <v>30</v>
      </c>
      <c r="E16" s="17">
        <v>24</v>
      </c>
      <c r="F16" s="17">
        <v>24</v>
      </c>
      <c r="G16" s="17">
        <v>0</v>
      </c>
      <c r="H16" s="18">
        <v>78</v>
      </c>
      <c r="I16" s="19">
        <v>1409000</v>
      </c>
      <c r="J16" s="20">
        <v>0</v>
      </c>
      <c r="K16" s="20">
        <v>0</v>
      </c>
    </row>
    <row r="17" spans="1:11" x14ac:dyDescent="0.25">
      <c r="A17" s="15" t="s">
        <v>116</v>
      </c>
      <c r="B17" s="16" t="s">
        <v>37</v>
      </c>
      <c r="C17" s="16" t="s">
        <v>38</v>
      </c>
      <c r="D17" s="17">
        <v>25</v>
      </c>
      <c r="E17" s="17">
        <v>24</v>
      </c>
      <c r="F17" s="17">
        <v>24</v>
      </c>
      <c r="G17" s="17">
        <v>5</v>
      </c>
      <c r="H17" s="18">
        <v>78</v>
      </c>
      <c r="I17" s="19">
        <v>2000000</v>
      </c>
      <c r="J17" s="20">
        <v>2000000</v>
      </c>
      <c r="K17" s="20">
        <v>0</v>
      </c>
    </row>
    <row r="18" spans="1:11" x14ac:dyDescent="0.25">
      <c r="A18" s="15" t="s">
        <v>117</v>
      </c>
      <c r="B18" s="16" t="s">
        <v>37</v>
      </c>
      <c r="C18" s="16" t="s">
        <v>39</v>
      </c>
      <c r="D18" s="17">
        <v>25</v>
      </c>
      <c r="E18" s="17">
        <v>16</v>
      </c>
      <c r="F18" s="17">
        <v>30</v>
      </c>
      <c r="G18" s="17">
        <v>5</v>
      </c>
      <c r="H18" s="18">
        <v>76</v>
      </c>
      <c r="I18" s="19">
        <v>2066320</v>
      </c>
      <c r="J18" s="20">
        <v>2066320</v>
      </c>
      <c r="K18" s="20">
        <v>0</v>
      </c>
    </row>
    <row r="19" spans="1:11" x14ac:dyDescent="0.25">
      <c r="A19" s="15" t="s">
        <v>118</v>
      </c>
      <c r="B19" s="16" t="s">
        <v>40</v>
      </c>
      <c r="C19" s="16" t="s">
        <v>41</v>
      </c>
      <c r="D19" s="17">
        <v>20</v>
      </c>
      <c r="E19" s="17">
        <v>30</v>
      </c>
      <c r="F19" s="17">
        <v>18</v>
      </c>
      <c r="G19" s="17">
        <v>5</v>
      </c>
      <c r="H19" s="18">
        <v>73</v>
      </c>
      <c r="I19" s="19">
        <v>477620</v>
      </c>
      <c r="J19" s="20">
        <v>64000</v>
      </c>
      <c r="K19" s="20">
        <v>477620</v>
      </c>
    </row>
    <row r="20" spans="1:11" x14ac:dyDescent="0.25">
      <c r="A20" s="15" t="s">
        <v>119</v>
      </c>
      <c r="B20" s="16" t="s">
        <v>42</v>
      </c>
      <c r="C20" s="16" t="s">
        <v>43</v>
      </c>
      <c r="D20" s="17">
        <v>20</v>
      </c>
      <c r="E20" s="17">
        <v>24</v>
      </c>
      <c r="F20" s="17">
        <v>24</v>
      </c>
      <c r="G20" s="17">
        <v>5</v>
      </c>
      <c r="H20" s="18">
        <v>73</v>
      </c>
      <c r="I20" s="19">
        <v>1318400</v>
      </c>
      <c r="J20" s="20">
        <v>89600</v>
      </c>
      <c r="K20" s="20">
        <v>1228800</v>
      </c>
    </row>
    <row r="21" spans="1:11" x14ac:dyDescent="0.25">
      <c r="A21" s="15" t="s">
        <v>120</v>
      </c>
      <c r="B21" s="16" t="s">
        <v>29</v>
      </c>
      <c r="C21" s="16" t="s">
        <v>44</v>
      </c>
      <c r="D21" s="17">
        <v>10</v>
      </c>
      <c r="E21" s="17">
        <v>30</v>
      </c>
      <c r="F21" s="17">
        <v>24</v>
      </c>
      <c r="G21" s="17">
        <v>0</v>
      </c>
      <c r="H21" s="18">
        <v>64</v>
      </c>
      <c r="I21" s="19">
        <v>729840</v>
      </c>
      <c r="J21" s="20">
        <v>469840</v>
      </c>
      <c r="K21" s="20">
        <v>260000</v>
      </c>
    </row>
    <row r="22" spans="1:11" x14ac:dyDescent="0.25">
      <c r="A22" s="15" t="s">
        <v>121</v>
      </c>
      <c r="B22" s="16" t="s">
        <v>27</v>
      </c>
      <c r="C22" s="16" t="s">
        <v>45</v>
      </c>
      <c r="D22" s="17">
        <v>10</v>
      </c>
      <c r="E22" s="17">
        <v>30</v>
      </c>
      <c r="F22" s="17">
        <v>18</v>
      </c>
      <c r="G22" s="17">
        <v>5</v>
      </c>
      <c r="H22" s="18">
        <v>63</v>
      </c>
      <c r="I22" s="19">
        <v>478304</v>
      </c>
      <c r="J22" s="20">
        <v>0</v>
      </c>
      <c r="K22" s="20">
        <v>0</v>
      </c>
    </row>
    <row r="23" spans="1:11" x14ac:dyDescent="0.25">
      <c r="A23" s="15" t="s">
        <v>122</v>
      </c>
      <c r="B23" s="16" t="s">
        <v>46</v>
      </c>
      <c r="C23" s="16" t="s">
        <v>47</v>
      </c>
      <c r="D23" s="17">
        <v>10</v>
      </c>
      <c r="E23" s="17">
        <v>24</v>
      </c>
      <c r="F23" s="17">
        <v>24</v>
      </c>
      <c r="G23" s="17">
        <v>5</v>
      </c>
      <c r="H23" s="18">
        <v>63</v>
      </c>
      <c r="I23" s="19">
        <v>376000</v>
      </c>
      <c r="J23" s="20">
        <v>0</v>
      </c>
      <c r="K23" s="20">
        <v>376000</v>
      </c>
    </row>
    <row r="24" spans="1:11" x14ac:dyDescent="0.25">
      <c r="A24" s="15" t="s">
        <v>123</v>
      </c>
      <c r="B24" s="16" t="s">
        <v>48</v>
      </c>
      <c r="C24" s="16" t="s">
        <v>49</v>
      </c>
      <c r="D24" s="17">
        <v>10</v>
      </c>
      <c r="E24" s="17">
        <v>24</v>
      </c>
      <c r="F24" s="17">
        <v>24</v>
      </c>
      <c r="G24" s="17">
        <v>5</v>
      </c>
      <c r="H24" s="18">
        <v>63</v>
      </c>
      <c r="I24" s="19">
        <v>1306432</v>
      </c>
      <c r="J24" s="20">
        <v>80000</v>
      </c>
      <c r="K24" s="20">
        <v>1226432</v>
      </c>
    </row>
    <row r="25" spans="1:11" x14ac:dyDescent="0.25">
      <c r="A25" s="15" t="s">
        <v>124</v>
      </c>
      <c r="B25" s="16" t="s">
        <v>50</v>
      </c>
      <c r="C25" s="16" t="s">
        <v>51</v>
      </c>
      <c r="D25" s="17">
        <v>10</v>
      </c>
      <c r="E25" s="17">
        <v>24</v>
      </c>
      <c r="F25" s="17">
        <v>24</v>
      </c>
      <c r="G25" s="17">
        <v>5</v>
      </c>
      <c r="H25" s="18">
        <v>63</v>
      </c>
      <c r="I25" s="19">
        <v>788000</v>
      </c>
      <c r="J25" s="20">
        <v>101677</v>
      </c>
      <c r="K25" s="20">
        <v>686323</v>
      </c>
    </row>
    <row r="26" spans="1:11" x14ac:dyDescent="0.25">
      <c r="A26" s="15" t="s">
        <v>125</v>
      </c>
      <c r="B26" s="16" t="s">
        <v>52</v>
      </c>
      <c r="C26" s="16" t="s">
        <v>53</v>
      </c>
      <c r="D26" s="17">
        <v>10</v>
      </c>
      <c r="E26" s="17">
        <v>24</v>
      </c>
      <c r="F26" s="17">
        <v>24</v>
      </c>
      <c r="G26" s="17">
        <v>5</v>
      </c>
      <c r="H26" s="18">
        <v>63</v>
      </c>
      <c r="I26" s="19">
        <v>80000</v>
      </c>
      <c r="J26" s="20">
        <v>7200</v>
      </c>
      <c r="K26" s="20">
        <v>72800</v>
      </c>
    </row>
    <row r="27" spans="1:11" x14ac:dyDescent="0.25">
      <c r="A27" s="15" t="s">
        <v>126</v>
      </c>
      <c r="B27" s="16" t="s">
        <v>54</v>
      </c>
      <c r="C27" s="16" t="s">
        <v>55</v>
      </c>
      <c r="D27" s="17">
        <v>10</v>
      </c>
      <c r="E27" s="17">
        <v>30</v>
      </c>
      <c r="F27" s="17">
        <v>18</v>
      </c>
      <c r="G27" s="17">
        <v>5</v>
      </c>
      <c r="H27" s="18">
        <v>63</v>
      </c>
      <c r="I27" s="19">
        <v>430068</v>
      </c>
      <c r="J27" s="20">
        <v>0</v>
      </c>
      <c r="K27" s="20">
        <v>0</v>
      </c>
    </row>
    <row r="28" spans="1:11" x14ac:dyDescent="0.25">
      <c r="A28" s="15" t="s">
        <v>127</v>
      </c>
      <c r="B28" s="16" t="s">
        <v>56</v>
      </c>
      <c r="C28" s="16" t="s">
        <v>57</v>
      </c>
      <c r="D28" s="17">
        <v>10</v>
      </c>
      <c r="E28" s="17">
        <v>24</v>
      </c>
      <c r="F28" s="17">
        <v>24</v>
      </c>
      <c r="G28" s="17">
        <v>5</v>
      </c>
      <c r="H28" s="18">
        <v>63</v>
      </c>
      <c r="I28" s="19">
        <v>132000</v>
      </c>
      <c r="J28" s="20">
        <v>0</v>
      </c>
      <c r="K28" s="20">
        <v>0</v>
      </c>
    </row>
    <row r="29" spans="1:11" x14ac:dyDescent="0.25">
      <c r="A29" s="15" t="s">
        <v>128</v>
      </c>
      <c r="B29" s="16" t="s">
        <v>58</v>
      </c>
      <c r="C29" s="16" t="s">
        <v>59</v>
      </c>
      <c r="D29" s="17">
        <v>10</v>
      </c>
      <c r="E29" s="17">
        <v>24</v>
      </c>
      <c r="F29" s="17">
        <v>24</v>
      </c>
      <c r="G29" s="17">
        <v>5</v>
      </c>
      <c r="H29" s="18">
        <v>63</v>
      </c>
      <c r="I29" s="19">
        <v>974500</v>
      </c>
      <c r="J29" s="20">
        <v>0</v>
      </c>
      <c r="K29" s="20">
        <v>0</v>
      </c>
    </row>
    <row r="30" spans="1:11" x14ac:dyDescent="0.25">
      <c r="A30" s="15" t="s">
        <v>129</v>
      </c>
      <c r="B30" s="16" t="s">
        <v>58</v>
      </c>
      <c r="C30" s="16" t="s">
        <v>60</v>
      </c>
      <c r="D30" s="17">
        <v>10</v>
      </c>
      <c r="E30" s="17">
        <v>24</v>
      </c>
      <c r="F30" s="17">
        <v>24</v>
      </c>
      <c r="G30" s="17">
        <v>5</v>
      </c>
      <c r="H30" s="18">
        <v>63</v>
      </c>
      <c r="I30" s="19">
        <v>562395</v>
      </c>
      <c r="J30" s="20">
        <v>0</v>
      </c>
      <c r="K30" s="20">
        <v>0</v>
      </c>
    </row>
    <row r="31" spans="1:11" x14ac:dyDescent="0.25">
      <c r="A31" s="15" t="s">
        <v>130</v>
      </c>
      <c r="B31" s="16" t="s">
        <v>40</v>
      </c>
      <c r="C31" s="16" t="s">
        <v>61</v>
      </c>
      <c r="D31" s="17">
        <v>0</v>
      </c>
      <c r="E31" s="17">
        <v>30</v>
      </c>
      <c r="F31" s="17">
        <v>24</v>
      </c>
      <c r="G31" s="17">
        <v>5</v>
      </c>
      <c r="H31" s="18">
        <v>59</v>
      </c>
      <c r="I31" s="19">
        <v>693760</v>
      </c>
      <c r="J31" s="20">
        <v>0</v>
      </c>
      <c r="K31" s="20">
        <v>0</v>
      </c>
    </row>
    <row r="32" spans="1:11" x14ac:dyDescent="0.25">
      <c r="A32" s="15" t="s">
        <v>131</v>
      </c>
      <c r="B32" s="16" t="s">
        <v>21</v>
      </c>
      <c r="C32" s="16" t="s">
        <v>62</v>
      </c>
      <c r="D32" s="17">
        <v>10</v>
      </c>
      <c r="E32" s="17">
        <v>20</v>
      </c>
      <c r="F32" s="17">
        <v>24</v>
      </c>
      <c r="G32" s="17">
        <v>5</v>
      </c>
      <c r="H32" s="18">
        <v>59</v>
      </c>
      <c r="I32" s="19">
        <v>262000</v>
      </c>
      <c r="J32" s="20">
        <v>0</v>
      </c>
      <c r="K32" s="20">
        <v>0</v>
      </c>
    </row>
    <row r="33" spans="1:11" ht="25.5" x14ac:dyDescent="0.25">
      <c r="A33" s="15" t="s">
        <v>132</v>
      </c>
      <c r="B33" s="16" t="s">
        <v>21</v>
      </c>
      <c r="C33" s="16" t="s">
        <v>63</v>
      </c>
      <c r="D33" s="17">
        <v>25</v>
      </c>
      <c r="E33" s="17">
        <v>16</v>
      </c>
      <c r="F33" s="17">
        <v>18</v>
      </c>
      <c r="G33" s="17">
        <v>0</v>
      </c>
      <c r="H33" s="18">
        <v>59</v>
      </c>
      <c r="I33" s="19">
        <v>1008000</v>
      </c>
      <c r="J33" s="20">
        <v>0</v>
      </c>
      <c r="K33" s="20">
        <v>0</v>
      </c>
    </row>
    <row r="34" spans="1:11" x14ac:dyDescent="0.25">
      <c r="A34" s="15" t="s">
        <v>133</v>
      </c>
      <c r="B34" s="16" t="s">
        <v>64</v>
      </c>
      <c r="C34" s="16" t="s">
        <v>65</v>
      </c>
      <c r="D34" s="17">
        <v>10</v>
      </c>
      <c r="E34" s="17">
        <v>24</v>
      </c>
      <c r="F34" s="17">
        <v>24</v>
      </c>
      <c r="G34" s="17">
        <v>0</v>
      </c>
      <c r="H34" s="18">
        <v>58</v>
      </c>
      <c r="I34" s="19">
        <v>960000</v>
      </c>
      <c r="J34" s="20">
        <v>0</v>
      </c>
      <c r="K34" s="20">
        <v>0</v>
      </c>
    </row>
    <row r="35" spans="1:11" x14ac:dyDescent="0.25">
      <c r="A35" s="15" t="s">
        <v>134</v>
      </c>
      <c r="B35" s="16" t="s">
        <v>66</v>
      </c>
      <c r="C35" s="16" t="s">
        <v>67</v>
      </c>
      <c r="D35" s="17">
        <v>10</v>
      </c>
      <c r="E35" s="17">
        <v>24</v>
      </c>
      <c r="F35" s="17">
        <v>24</v>
      </c>
      <c r="G35" s="17">
        <v>0</v>
      </c>
      <c r="H35" s="18">
        <v>58</v>
      </c>
      <c r="I35" s="19">
        <v>190900</v>
      </c>
      <c r="J35" s="20">
        <v>0</v>
      </c>
      <c r="K35" s="20">
        <v>0</v>
      </c>
    </row>
    <row r="36" spans="1:11" x14ac:dyDescent="0.25">
      <c r="A36" s="15" t="s">
        <v>135</v>
      </c>
      <c r="B36" s="16" t="s">
        <v>29</v>
      </c>
      <c r="C36" s="16" t="s">
        <v>68</v>
      </c>
      <c r="D36" s="17">
        <v>10</v>
      </c>
      <c r="E36" s="17">
        <v>24</v>
      </c>
      <c r="F36" s="17">
        <v>24</v>
      </c>
      <c r="G36" s="17">
        <v>0</v>
      </c>
      <c r="H36" s="18">
        <v>58</v>
      </c>
      <c r="I36" s="19">
        <v>2080700</v>
      </c>
      <c r="J36" s="20">
        <v>0</v>
      </c>
      <c r="K36" s="20">
        <v>0</v>
      </c>
    </row>
    <row r="37" spans="1:11" x14ac:dyDescent="0.25">
      <c r="A37" s="15" t="s">
        <v>136</v>
      </c>
      <c r="B37" s="16" t="s">
        <v>69</v>
      </c>
      <c r="C37" s="16" t="s">
        <v>70</v>
      </c>
      <c r="D37" s="17">
        <v>10</v>
      </c>
      <c r="E37" s="17">
        <v>24</v>
      </c>
      <c r="F37" s="17">
        <v>24</v>
      </c>
      <c r="G37" s="17">
        <v>0</v>
      </c>
      <c r="H37" s="18">
        <v>58</v>
      </c>
      <c r="I37" s="19">
        <v>452550</v>
      </c>
      <c r="J37" s="20">
        <v>0</v>
      </c>
      <c r="K37" s="20">
        <v>0</v>
      </c>
    </row>
    <row r="38" spans="1:11" x14ac:dyDescent="0.25">
      <c r="A38" s="15" t="s">
        <v>137</v>
      </c>
      <c r="B38" s="16" t="s">
        <v>54</v>
      </c>
      <c r="C38" s="16" t="s">
        <v>71</v>
      </c>
      <c r="D38" s="17">
        <v>10</v>
      </c>
      <c r="E38" s="17">
        <v>30</v>
      </c>
      <c r="F38" s="17">
        <v>12</v>
      </c>
      <c r="G38" s="17">
        <v>5</v>
      </c>
      <c r="H38" s="18">
        <v>57</v>
      </c>
      <c r="I38" s="19">
        <v>322440</v>
      </c>
      <c r="J38" s="20">
        <v>0</v>
      </c>
      <c r="K38" s="20">
        <v>0</v>
      </c>
    </row>
    <row r="39" spans="1:11" x14ac:dyDescent="0.25">
      <c r="A39" s="15" t="s">
        <v>138</v>
      </c>
      <c r="B39" s="16" t="s">
        <v>56</v>
      </c>
      <c r="C39" s="16" t="s">
        <v>72</v>
      </c>
      <c r="D39" s="17">
        <v>10</v>
      </c>
      <c r="E39" s="17">
        <v>24</v>
      </c>
      <c r="F39" s="17">
        <v>18</v>
      </c>
      <c r="G39" s="17">
        <v>5</v>
      </c>
      <c r="H39" s="18">
        <v>57</v>
      </c>
      <c r="I39" s="19">
        <v>78400</v>
      </c>
      <c r="J39" s="20">
        <v>0</v>
      </c>
      <c r="K39" s="20">
        <v>0</v>
      </c>
    </row>
    <row r="40" spans="1:11" x14ac:dyDescent="0.25">
      <c r="A40" s="15" t="s">
        <v>139</v>
      </c>
      <c r="B40" s="16" t="s">
        <v>73</v>
      </c>
      <c r="C40" s="16" t="s">
        <v>74</v>
      </c>
      <c r="D40" s="17">
        <v>10</v>
      </c>
      <c r="E40" s="17">
        <v>27</v>
      </c>
      <c r="F40" s="17">
        <v>18</v>
      </c>
      <c r="G40" s="17">
        <v>0</v>
      </c>
      <c r="H40" s="18">
        <v>55</v>
      </c>
      <c r="I40" s="19">
        <v>60000</v>
      </c>
      <c r="J40" s="20">
        <v>0</v>
      </c>
      <c r="K40" s="20">
        <v>0</v>
      </c>
    </row>
    <row r="41" spans="1:11" x14ac:dyDescent="0.25">
      <c r="A41" s="15" t="s">
        <v>140</v>
      </c>
      <c r="B41" s="16" t="s">
        <v>40</v>
      </c>
      <c r="C41" s="16" t="s">
        <v>75</v>
      </c>
      <c r="D41" s="17">
        <v>0</v>
      </c>
      <c r="E41" s="17">
        <v>30</v>
      </c>
      <c r="F41" s="17">
        <v>24</v>
      </c>
      <c r="G41" s="17">
        <v>0</v>
      </c>
      <c r="H41" s="18">
        <v>54</v>
      </c>
      <c r="I41" s="19">
        <v>299738</v>
      </c>
      <c r="J41" s="20">
        <v>0</v>
      </c>
      <c r="K41" s="20">
        <v>0</v>
      </c>
    </row>
    <row r="42" spans="1:11" x14ac:dyDescent="0.25">
      <c r="A42" s="15" t="s">
        <v>141</v>
      </c>
      <c r="B42" s="16" t="s">
        <v>21</v>
      </c>
      <c r="C42" s="16" t="s">
        <v>76</v>
      </c>
      <c r="D42" s="17">
        <v>10</v>
      </c>
      <c r="E42" s="17">
        <v>20</v>
      </c>
      <c r="F42" s="17">
        <v>24</v>
      </c>
      <c r="G42" s="17">
        <v>0</v>
      </c>
      <c r="H42" s="18">
        <v>54</v>
      </c>
      <c r="I42" s="19">
        <v>1301600</v>
      </c>
      <c r="J42" s="20">
        <v>0</v>
      </c>
      <c r="K42" s="20">
        <v>0</v>
      </c>
    </row>
    <row r="43" spans="1:11" x14ac:dyDescent="0.25">
      <c r="A43" s="15" t="s">
        <v>142</v>
      </c>
      <c r="B43" s="16" t="s">
        <v>77</v>
      </c>
      <c r="C43" s="16" t="s">
        <v>78</v>
      </c>
      <c r="D43" s="17">
        <v>10</v>
      </c>
      <c r="E43" s="17">
        <v>29</v>
      </c>
      <c r="F43" s="17">
        <v>6</v>
      </c>
      <c r="G43" s="17">
        <v>5</v>
      </c>
      <c r="H43" s="18">
        <v>50</v>
      </c>
      <c r="I43" s="19">
        <v>371200</v>
      </c>
      <c r="J43" s="20">
        <v>0</v>
      </c>
      <c r="K43" s="20">
        <v>0</v>
      </c>
    </row>
    <row r="44" spans="1:11" x14ac:dyDescent="0.25">
      <c r="A44" s="15" t="s">
        <v>143</v>
      </c>
      <c r="B44" s="16" t="s">
        <v>79</v>
      </c>
      <c r="C44" s="16" t="s">
        <v>80</v>
      </c>
      <c r="D44" s="17">
        <v>0</v>
      </c>
      <c r="E44" s="17">
        <v>24</v>
      </c>
      <c r="F44" s="17">
        <v>24</v>
      </c>
      <c r="G44" s="17">
        <v>0</v>
      </c>
      <c r="H44" s="18">
        <v>48</v>
      </c>
      <c r="I44" s="19">
        <v>124800</v>
      </c>
      <c r="J44" s="20">
        <v>0</v>
      </c>
      <c r="K44" s="20">
        <v>0</v>
      </c>
    </row>
    <row r="45" spans="1:11" x14ac:dyDescent="0.25">
      <c r="A45" s="15" t="s">
        <v>144</v>
      </c>
      <c r="B45" s="16" t="s">
        <v>81</v>
      </c>
      <c r="C45" s="16" t="s">
        <v>82</v>
      </c>
      <c r="D45" s="17">
        <v>0</v>
      </c>
      <c r="E45" s="17">
        <v>24</v>
      </c>
      <c r="F45" s="17">
        <v>24</v>
      </c>
      <c r="G45" s="17">
        <v>0</v>
      </c>
      <c r="H45" s="18">
        <v>48</v>
      </c>
      <c r="I45" s="19">
        <v>7111000</v>
      </c>
      <c r="J45" s="20">
        <v>0</v>
      </c>
      <c r="K45" s="20">
        <v>0</v>
      </c>
    </row>
    <row r="46" spans="1:11" x14ac:dyDescent="0.25">
      <c r="A46" s="15" t="s">
        <v>145</v>
      </c>
      <c r="B46" s="16" t="s">
        <v>83</v>
      </c>
      <c r="C46" s="16" t="s">
        <v>84</v>
      </c>
      <c r="D46" s="17">
        <v>0</v>
      </c>
      <c r="E46" s="17">
        <v>30</v>
      </c>
      <c r="F46" s="17">
        <v>12</v>
      </c>
      <c r="G46" s="17">
        <v>5</v>
      </c>
      <c r="H46" s="18">
        <v>47</v>
      </c>
      <c r="I46" s="19">
        <v>63500</v>
      </c>
      <c r="J46" s="20">
        <v>0</v>
      </c>
      <c r="K46" s="20">
        <v>0</v>
      </c>
    </row>
    <row r="47" spans="1:11" ht="25.5" x14ac:dyDescent="0.25">
      <c r="A47" s="15" t="s">
        <v>146</v>
      </c>
      <c r="B47" s="16" t="s">
        <v>85</v>
      </c>
      <c r="C47" s="16" t="s">
        <v>86</v>
      </c>
      <c r="D47" s="17">
        <v>0</v>
      </c>
      <c r="E47" s="17">
        <v>24</v>
      </c>
      <c r="F47" s="17">
        <v>18</v>
      </c>
      <c r="G47" s="17">
        <v>5</v>
      </c>
      <c r="H47" s="18">
        <v>47</v>
      </c>
      <c r="I47" s="19">
        <v>211042</v>
      </c>
      <c r="J47" s="20">
        <v>0</v>
      </c>
      <c r="K47" s="20">
        <v>0</v>
      </c>
    </row>
    <row r="48" spans="1:11" x14ac:dyDescent="0.25">
      <c r="A48" s="15" t="s">
        <v>147</v>
      </c>
      <c r="B48" s="16" t="s">
        <v>21</v>
      </c>
      <c r="C48" s="16" t="s">
        <v>87</v>
      </c>
      <c r="D48" s="17">
        <v>0</v>
      </c>
      <c r="E48" s="17">
        <v>24</v>
      </c>
      <c r="F48" s="17">
        <v>18</v>
      </c>
      <c r="G48" s="17">
        <v>5</v>
      </c>
      <c r="H48" s="18">
        <v>47</v>
      </c>
      <c r="I48" s="19">
        <v>800000</v>
      </c>
      <c r="J48" s="20">
        <v>0</v>
      </c>
      <c r="K48" s="20">
        <v>0</v>
      </c>
    </row>
    <row r="49" spans="1:11" x14ac:dyDescent="0.25">
      <c r="A49" s="15" t="s">
        <v>148</v>
      </c>
      <c r="B49" s="16" t="s">
        <v>88</v>
      </c>
      <c r="C49" s="16" t="s">
        <v>89</v>
      </c>
      <c r="D49" s="17">
        <v>0</v>
      </c>
      <c r="E49" s="17">
        <v>30</v>
      </c>
      <c r="F49" s="17">
        <v>12</v>
      </c>
      <c r="G49" s="17">
        <v>0</v>
      </c>
      <c r="H49" s="18">
        <v>42</v>
      </c>
      <c r="I49" s="19">
        <v>2316000</v>
      </c>
      <c r="J49" s="20">
        <v>0</v>
      </c>
      <c r="K49" s="20">
        <v>0</v>
      </c>
    </row>
    <row r="50" spans="1:11" x14ac:dyDescent="0.25">
      <c r="A50" s="15" t="s">
        <v>149</v>
      </c>
      <c r="B50" s="16" t="s">
        <v>40</v>
      </c>
      <c r="C50" s="16" t="s">
        <v>90</v>
      </c>
      <c r="D50" s="17">
        <v>0</v>
      </c>
      <c r="E50" s="17">
        <v>24</v>
      </c>
      <c r="F50" s="17">
        <v>18</v>
      </c>
      <c r="G50" s="17">
        <v>0</v>
      </c>
      <c r="H50" s="18">
        <v>42</v>
      </c>
      <c r="I50" s="19">
        <v>789600</v>
      </c>
      <c r="J50" s="20">
        <v>0</v>
      </c>
      <c r="K50" s="20">
        <v>0</v>
      </c>
    </row>
    <row r="51" spans="1:11" x14ac:dyDescent="0.25">
      <c r="A51" s="15" t="s">
        <v>150</v>
      </c>
      <c r="B51" s="16" t="s">
        <v>40</v>
      </c>
      <c r="C51" s="16" t="s">
        <v>91</v>
      </c>
      <c r="D51" s="17">
        <v>0</v>
      </c>
      <c r="E51" s="17">
        <v>24</v>
      </c>
      <c r="F51" s="17">
        <v>18</v>
      </c>
      <c r="G51" s="17">
        <v>0</v>
      </c>
      <c r="H51" s="18">
        <v>42</v>
      </c>
      <c r="I51" s="19">
        <v>417600</v>
      </c>
      <c r="J51" s="20">
        <v>0</v>
      </c>
      <c r="K51" s="20">
        <v>0</v>
      </c>
    </row>
    <row r="52" spans="1:11" x14ac:dyDescent="0.25">
      <c r="A52" s="15" t="s">
        <v>151</v>
      </c>
      <c r="B52" s="16" t="s">
        <v>52</v>
      </c>
      <c r="C52" s="16" t="s">
        <v>92</v>
      </c>
      <c r="D52" s="17">
        <v>0</v>
      </c>
      <c r="E52" s="17">
        <v>30</v>
      </c>
      <c r="F52" s="17">
        <v>6</v>
      </c>
      <c r="G52" s="17">
        <v>5</v>
      </c>
      <c r="H52" s="18">
        <v>41</v>
      </c>
      <c r="I52" s="19">
        <v>99200</v>
      </c>
      <c r="J52" s="20">
        <v>0</v>
      </c>
      <c r="K52" s="20">
        <v>0</v>
      </c>
    </row>
    <row r="53" spans="1:11" x14ac:dyDescent="0.25">
      <c r="A53" s="15" t="s">
        <v>152</v>
      </c>
      <c r="B53" s="16" t="s">
        <v>21</v>
      </c>
      <c r="C53" s="16" t="s">
        <v>93</v>
      </c>
      <c r="D53" s="17">
        <v>20</v>
      </c>
      <c r="E53" s="17">
        <v>16</v>
      </c>
      <c r="F53" s="17">
        <v>0</v>
      </c>
      <c r="G53" s="17">
        <v>5</v>
      </c>
      <c r="H53" s="18">
        <v>41</v>
      </c>
      <c r="I53" s="19">
        <v>560000</v>
      </c>
      <c r="J53" s="20">
        <v>0</v>
      </c>
      <c r="K53" s="20">
        <v>0</v>
      </c>
    </row>
    <row r="54" spans="1:11" x14ac:dyDescent="0.25">
      <c r="A54" s="15" t="s">
        <v>153</v>
      </c>
      <c r="B54" s="16" t="s">
        <v>58</v>
      </c>
      <c r="C54" s="16" t="s">
        <v>94</v>
      </c>
      <c r="D54" s="17">
        <v>0</v>
      </c>
      <c r="E54" s="17">
        <v>30</v>
      </c>
      <c r="F54" s="17">
        <v>0</v>
      </c>
      <c r="G54" s="17">
        <v>5</v>
      </c>
      <c r="H54" s="18">
        <v>35</v>
      </c>
      <c r="I54" s="19">
        <v>1680000</v>
      </c>
      <c r="J54" s="20">
        <v>0</v>
      </c>
      <c r="K54" s="20">
        <v>0</v>
      </c>
    </row>
    <row r="55" spans="1:11" x14ac:dyDescent="0.25">
      <c r="A55" s="15" t="s">
        <v>154</v>
      </c>
      <c r="B55" s="16" t="s">
        <v>95</v>
      </c>
      <c r="C55" s="16" t="s">
        <v>96</v>
      </c>
      <c r="D55" s="17">
        <v>0</v>
      </c>
      <c r="E55" s="17">
        <v>0</v>
      </c>
      <c r="F55" s="17">
        <v>0</v>
      </c>
      <c r="G55" s="17">
        <v>0</v>
      </c>
      <c r="H55" s="18">
        <v>0</v>
      </c>
      <c r="I55" s="19">
        <v>308340</v>
      </c>
      <c r="J55" s="20">
        <v>0</v>
      </c>
      <c r="K55" s="20">
        <v>0</v>
      </c>
    </row>
    <row r="56" spans="1:11" x14ac:dyDescent="0.25">
      <c r="A56" s="15" t="s">
        <v>155</v>
      </c>
      <c r="B56" s="16" t="s">
        <v>40</v>
      </c>
      <c r="C56" s="16" t="s">
        <v>97</v>
      </c>
      <c r="D56" s="17">
        <v>0</v>
      </c>
      <c r="E56" s="17">
        <v>0</v>
      </c>
      <c r="F56" s="17">
        <v>0</v>
      </c>
      <c r="G56" s="17">
        <v>0</v>
      </c>
      <c r="H56" s="18">
        <v>0</v>
      </c>
      <c r="I56" s="19">
        <v>609191</v>
      </c>
      <c r="J56" s="20">
        <v>0</v>
      </c>
      <c r="K56" s="20">
        <v>0</v>
      </c>
    </row>
    <row r="57" spans="1:11" x14ac:dyDescent="0.25">
      <c r="A57" s="15" t="s">
        <v>156</v>
      </c>
      <c r="B57" s="16" t="s">
        <v>40</v>
      </c>
      <c r="C57" s="16" t="s">
        <v>98</v>
      </c>
      <c r="D57" s="17">
        <v>0</v>
      </c>
      <c r="E57" s="17">
        <v>0</v>
      </c>
      <c r="F57" s="17">
        <v>0</v>
      </c>
      <c r="G57" s="17">
        <v>0</v>
      </c>
      <c r="H57" s="18">
        <v>0</v>
      </c>
      <c r="I57" s="19">
        <v>1007200</v>
      </c>
      <c r="J57" s="20">
        <v>0</v>
      </c>
      <c r="K57" s="20">
        <v>0</v>
      </c>
    </row>
    <row r="58" spans="1:11" x14ac:dyDescent="0.25">
      <c r="A58" s="15" t="s">
        <v>157</v>
      </c>
      <c r="B58" s="16" t="s">
        <v>99</v>
      </c>
      <c r="C58" s="16" t="s">
        <v>100</v>
      </c>
      <c r="D58" s="17">
        <v>0</v>
      </c>
      <c r="E58" s="17">
        <v>0</v>
      </c>
      <c r="F58" s="17">
        <v>0</v>
      </c>
      <c r="G58" s="17">
        <v>0</v>
      </c>
      <c r="H58" s="18">
        <v>0</v>
      </c>
      <c r="I58" s="19">
        <v>300000</v>
      </c>
      <c r="J58" s="20">
        <v>0</v>
      </c>
      <c r="K58" s="20">
        <v>0</v>
      </c>
    </row>
    <row r="59" spans="1:11" x14ac:dyDescent="0.25">
      <c r="A59" s="15" t="s">
        <v>158</v>
      </c>
      <c r="B59" s="16" t="s">
        <v>101</v>
      </c>
      <c r="C59" s="16" t="s">
        <v>102</v>
      </c>
      <c r="D59" s="17">
        <v>0</v>
      </c>
      <c r="E59" s="17">
        <v>0</v>
      </c>
      <c r="F59" s="17">
        <v>0</v>
      </c>
      <c r="G59" s="17">
        <v>0</v>
      </c>
      <c r="H59" s="18">
        <v>0</v>
      </c>
      <c r="I59" s="19">
        <v>224410</v>
      </c>
      <c r="J59" s="20">
        <v>0</v>
      </c>
      <c r="K59" s="20">
        <v>0</v>
      </c>
    </row>
    <row r="60" spans="1:11" x14ac:dyDescent="0.25">
      <c r="A60" s="15" t="s">
        <v>159</v>
      </c>
      <c r="B60" s="16" t="s">
        <v>21</v>
      </c>
      <c r="C60" s="16" t="s">
        <v>103</v>
      </c>
      <c r="D60" s="17">
        <v>0</v>
      </c>
      <c r="E60" s="17">
        <v>0</v>
      </c>
      <c r="F60" s="17">
        <v>0</v>
      </c>
      <c r="G60" s="17">
        <v>0</v>
      </c>
      <c r="H60" s="18">
        <v>0</v>
      </c>
      <c r="I60" s="19">
        <v>124800</v>
      </c>
      <c r="J60" s="20">
        <v>0</v>
      </c>
      <c r="K60" s="20">
        <v>0</v>
      </c>
    </row>
    <row r="61" spans="1:11" x14ac:dyDescent="0.25">
      <c r="A61" s="21"/>
      <c r="B61" s="21"/>
      <c r="C61" s="21"/>
      <c r="D61" s="22"/>
      <c r="E61" s="22"/>
      <c r="F61" s="22"/>
      <c r="G61" s="22"/>
      <c r="H61" s="22"/>
      <c r="I61" s="23"/>
      <c r="J61" s="24"/>
      <c r="K61" s="24"/>
    </row>
    <row r="62" spans="1:11" x14ac:dyDescent="0.25">
      <c r="A62" s="21"/>
      <c r="B62" s="21"/>
      <c r="C62" s="21"/>
      <c r="D62" s="22"/>
      <c r="E62" s="22"/>
      <c r="F62" s="22"/>
      <c r="G62" s="22"/>
      <c r="H62" s="22"/>
      <c r="I62" s="23"/>
      <c r="J62" s="24"/>
      <c r="K62" s="24"/>
    </row>
  </sheetData>
  <mergeCells count="1">
    <mergeCell ref="D3:H3"/>
  </mergeCells>
  <pageMargins left="0.5" right="0.5" top="0.5" bottom="0.56999999999999995" header="0.3" footer="0.3"/>
  <pageSetup paperSize="5" scale="92" fitToHeight="0" orientation="landscape" r:id="rId1"/>
  <headerFooter>
    <oddFooter>&amp;L1 - Regional Greenways and Trails Plan&amp;C&amp;P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Detail</vt:lpstr>
      <vt:lpstr>Simplified</vt:lpstr>
      <vt:lpstr>Data</vt:lpstr>
      <vt:lpstr>Detail!Print_Titles</vt:lpstr>
      <vt:lpstr>Simplified!Print_Titles</vt:lpstr>
    </vt:vector>
  </TitlesOfParts>
  <Company>CMAP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Ferguson</dc:creator>
  <cp:lastModifiedBy>Doug Ferguson</cp:lastModifiedBy>
  <cp:lastPrinted>2015-07-17T16:56:06Z</cp:lastPrinted>
  <dcterms:created xsi:type="dcterms:W3CDTF">2015-07-08T19:35:28Z</dcterms:created>
  <dcterms:modified xsi:type="dcterms:W3CDTF">2015-09-28T20:50:29Z</dcterms:modified>
</cp:coreProperties>
</file>