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hidePivotFieldList="1" defaultThemeVersion="124226"/>
  <bookViews>
    <workbookView xWindow="-15" yWindow="45" windowWidth="24225" windowHeight="13395"/>
  </bookViews>
  <sheets>
    <sheet name="Contents" sheetId="6" r:id="rId1"/>
    <sheet name="pivot_cat" sheetId="4" r:id="rId2"/>
    <sheet name="lookups" sheetId="3" r:id="rId3"/>
    <sheet name="sas_summary" sheetId="1" r:id="rId4"/>
    <sheet name="tables" sheetId="7" r:id="rId5"/>
  </sheets>
  <definedNames>
    <definedName name="sas_summary">sas_summary!#REF!</definedName>
  </definedNames>
  <calcPr calcId="145621"/>
  <pivotCaches>
    <pivotCache cacheId="0" r:id="rId6"/>
  </pivotCaches>
</workbook>
</file>

<file path=xl/calcChain.xml><?xml version="1.0" encoding="utf-8"?>
<calcChain xmlns="http://schemas.openxmlformats.org/spreadsheetml/2006/main">
  <c r="H43" i="4" l="1"/>
  <c r="H44" i="4"/>
  <c r="H45" i="4"/>
  <c r="H46" i="4"/>
  <c r="H47" i="4"/>
  <c r="H48" i="4"/>
  <c r="H49" i="4"/>
  <c r="H50" i="4"/>
  <c r="H51" i="4"/>
  <c r="H52" i="4"/>
  <c r="H53" i="4"/>
  <c r="H54" i="4"/>
  <c r="H42" i="4"/>
  <c r="F38" i="7" l="1"/>
  <c r="E38" i="7"/>
  <c r="D23" i="4" l="1"/>
  <c r="B26" i="4"/>
  <c r="B37" i="4"/>
  <c r="B36" i="4"/>
  <c r="B35" i="4"/>
  <c r="B34" i="4"/>
  <c r="B33" i="4"/>
  <c r="B32" i="4"/>
  <c r="B31" i="4"/>
  <c r="B28" i="4"/>
  <c r="B27" i="4"/>
  <c r="B25" i="4"/>
  <c r="G3" i="1" l="1"/>
  <c r="G4" i="1"/>
  <c r="G5" i="1"/>
  <c r="G6" i="1"/>
  <c r="G7" i="1"/>
  <c r="G8" i="1"/>
  <c r="G9" i="1"/>
  <c r="G10" i="1"/>
  <c r="G11" i="1"/>
  <c r="G12" i="1"/>
  <c r="G13" i="1"/>
  <c r="G14" i="1"/>
  <c r="G55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56" i="1"/>
  <c r="G57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9" i="1"/>
  <c r="G60" i="1"/>
  <c r="G58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143" i="1"/>
  <c r="G80" i="1"/>
  <c r="G81" i="1"/>
  <c r="G82" i="1"/>
  <c r="G83" i="1"/>
  <c r="G144" i="1"/>
  <c r="G84" i="1"/>
  <c r="G145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46" i="1"/>
  <c r="G112" i="1"/>
  <c r="G113" i="1"/>
  <c r="G114" i="1"/>
  <c r="G115" i="1"/>
  <c r="G116" i="1"/>
  <c r="G117" i="1"/>
  <c r="G118" i="1"/>
  <c r="G119" i="1"/>
  <c r="G120" i="1"/>
  <c r="G147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48" i="1"/>
  <c r="G134" i="1"/>
  <c r="G135" i="1"/>
  <c r="G136" i="1"/>
  <c r="G137" i="1"/>
  <c r="G138" i="1"/>
  <c r="G139" i="1"/>
  <c r="G140" i="1"/>
  <c r="G141" i="1"/>
  <c r="G142" i="1"/>
  <c r="G149" i="1"/>
  <c r="G152" i="1"/>
  <c r="G150" i="1"/>
  <c r="G151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218" i="1"/>
  <c r="G171" i="1"/>
  <c r="G172" i="1"/>
  <c r="G173" i="1"/>
  <c r="G174" i="1"/>
  <c r="G21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2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66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7" i="1"/>
  <c r="G268" i="1"/>
  <c r="G269" i="1"/>
  <c r="G270" i="1"/>
  <c r="G271" i="1"/>
  <c r="G272" i="1"/>
  <c r="G273" i="1"/>
  <c r="G274" i="1"/>
  <c r="G275" i="1"/>
  <c r="G276" i="1"/>
  <c r="G295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96" i="1"/>
  <c r="G289" i="1"/>
  <c r="G290" i="1"/>
  <c r="G291" i="1"/>
  <c r="G292" i="1"/>
  <c r="G293" i="1"/>
  <c r="G294" i="1"/>
  <c r="G297" i="1"/>
  <c r="G298" i="1"/>
  <c r="G299" i="1"/>
  <c r="G300" i="1"/>
  <c r="G301" i="1"/>
  <c r="G302" i="1"/>
  <c r="G303" i="1"/>
  <c r="G304" i="1"/>
  <c r="G315" i="1"/>
  <c r="G305" i="1"/>
  <c r="G306" i="1"/>
  <c r="G307" i="1"/>
  <c r="G308" i="1"/>
  <c r="G309" i="1"/>
  <c r="G310" i="1"/>
  <c r="G311" i="1"/>
  <c r="G312" i="1"/>
  <c r="G313" i="1"/>
  <c r="G314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7" i="1"/>
  <c r="G332" i="1"/>
  <c r="G333" i="1"/>
  <c r="G334" i="1"/>
  <c r="G335" i="1"/>
  <c r="G336" i="1"/>
  <c r="G338" i="1"/>
  <c r="G339" i="1"/>
  <c r="G2" i="1"/>
  <c r="G342" i="1"/>
  <c r="G343" i="1"/>
  <c r="G340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41" i="1"/>
  <c r="G366" i="1"/>
  <c r="G367" i="1"/>
  <c r="G368" i="1"/>
  <c r="G369" i="1"/>
  <c r="G453" i="1"/>
  <c r="G370" i="1"/>
  <c r="G371" i="1"/>
  <c r="G372" i="1"/>
  <c r="G454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55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56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57" i="1"/>
  <c r="G436" i="1"/>
  <c r="G437" i="1"/>
  <c r="G438" i="1"/>
  <c r="G439" i="1"/>
  <c r="G440" i="1"/>
  <c r="G441" i="1"/>
  <c r="G442" i="1"/>
  <c r="G458" i="1"/>
  <c r="G443" i="1"/>
  <c r="G459" i="1"/>
  <c r="G444" i="1"/>
  <c r="G445" i="1"/>
  <c r="G446" i="1"/>
  <c r="G447" i="1"/>
  <c r="G448" i="1"/>
  <c r="G449" i="1"/>
  <c r="G450" i="1"/>
  <c r="G451" i="1"/>
  <c r="G452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511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12" i="1"/>
  <c r="G505" i="1"/>
  <c r="G506" i="1"/>
  <c r="G507" i="1"/>
  <c r="G508" i="1"/>
  <c r="G509" i="1"/>
  <c r="G510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13" i="1"/>
  <c r="G536" i="1"/>
  <c r="G537" i="1"/>
  <c r="G538" i="1"/>
  <c r="G539" i="1"/>
  <c r="G594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95" i="1"/>
  <c r="G574" i="1"/>
  <c r="G575" i="1"/>
  <c r="G576" i="1"/>
  <c r="G577" i="1"/>
  <c r="G578" i="1"/>
  <c r="G579" i="1"/>
  <c r="G580" i="1"/>
  <c r="G581" i="1"/>
  <c r="G582" i="1"/>
  <c r="G583" i="1"/>
  <c r="G596" i="1"/>
  <c r="G584" i="1"/>
  <c r="G597" i="1"/>
  <c r="G585" i="1"/>
  <c r="G586" i="1"/>
  <c r="G587" i="1"/>
  <c r="G588" i="1"/>
  <c r="G589" i="1"/>
  <c r="G590" i="1"/>
  <c r="G591" i="1"/>
  <c r="G592" i="1"/>
  <c r="G593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47" i="1"/>
  <c r="G638" i="1"/>
  <c r="G639" i="1"/>
  <c r="G640" i="1"/>
  <c r="G641" i="1"/>
  <c r="G648" i="1"/>
  <c r="G642" i="1"/>
  <c r="G643" i="1"/>
  <c r="G644" i="1"/>
  <c r="G645" i="1"/>
  <c r="G646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718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19" i="1"/>
  <c r="G703" i="1"/>
  <c r="G704" i="1"/>
  <c r="G705" i="1"/>
  <c r="G706" i="1"/>
  <c r="G707" i="1"/>
  <c r="G708" i="1"/>
  <c r="G709" i="1"/>
  <c r="G720" i="1"/>
  <c r="G710" i="1"/>
  <c r="G711" i="1"/>
  <c r="G712" i="1"/>
  <c r="G713" i="1"/>
  <c r="G714" i="1"/>
  <c r="G715" i="1"/>
  <c r="G716" i="1"/>
  <c r="G717" i="1"/>
  <c r="G721" i="1"/>
  <c r="G722" i="1"/>
  <c r="G723" i="1"/>
  <c r="G724" i="1"/>
  <c r="G725" i="1"/>
  <c r="G726" i="1"/>
  <c r="G727" i="1"/>
  <c r="G728" i="1"/>
  <c r="G729" i="1"/>
  <c r="G734" i="1"/>
  <c r="G730" i="1"/>
  <c r="G731" i="1"/>
  <c r="G735" i="1"/>
  <c r="G732" i="1"/>
  <c r="G733" i="1"/>
  <c r="G736" i="1"/>
  <c r="G737" i="1"/>
  <c r="G738" i="1"/>
  <c r="G739" i="1"/>
  <c r="G740" i="1"/>
  <c r="G742" i="1"/>
  <c r="G743" i="1"/>
  <c r="G744" i="1"/>
  <c r="G745" i="1"/>
  <c r="G746" i="1"/>
  <c r="G747" i="1"/>
  <c r="G748" i="1"/>
  <c r="G749" i="1"/>
  <c r="G750" i="1"/>
  <c r="G751" i="1"/>
  <c r="G74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81" i="1"/>
  <c r="G782" i="1"/>
  <c r="G779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780" i="1"/>
  <c r="G803" i="1"/>
  <c r="G804" i="1"/>
  <c r="G805" i="1"/>
  <c r="G806" i="1"/>
  <c r="G807" i="1"/>
  <c r="G808" i="1"/>
  <c r="G86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69" i="1"/>
  <c r="G836" i="1"/>
  <c r="G837" i="1"/>
  <c r="G838" i="1"/>
  <c r="G839" i="1"/>
  <c r="G840" i="1"/>
  <c r="G841" i="1"/>
  <c r="G842" i="1"/>
  <c r="G843" i="1"/>
  <c r="G844" i="1"/>
  <c r="G870" i="1"/>
  <c r="G845" i="1"/>
  <c r="G846" i="1"/>
  <c r="G847" i="1"/>
  <c r="G848" i="1"/>
  <c r="G849" i="1"/>
  <c r="G850" i="1"/>
  <c r="G851" i="1"/>
  <c r="G852" i="1"/>
  <c r="G853" i="1"/>
  <c r="G871" i="1"/>
  <c r="G854" i="1"/>
  <c r="G855" i="1"/>
  <c r="G856" i="1"/>
  <c r="G857" i="1"/>
  <c r="G858" i="1"/>
  <c r="G872" i="1"/>
  <c r="G859" i="1"/>
  <c r="G860" i="1"/>
  <c r="G861" i="1"/>
  <c r="G862" i="1"/>
  <c r="G863" i="1"/>
  <c r="G864" i="1"/>
  <c r="G865" i="1"/>
  <c r="G866" i="1"/>
  <c r="G867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31" i="1"/>
  <c r="G917" i="1"/>
  <c r="G918" i="1"/>
  <c r="G919" i="1"/>
  <c r="G920" i="1"/>
  <c r="G921" i="1"/>
  <c r="G922" i="1"/>
  <c r="G923" i="1"/>
  <c r="G932" i="1"/>
  <c r="G924" i="1"/>
  <c r="G925" i="1"/>
  <c r="G926" i="1"/>
  <c r="G927" i="1"/>
  <c r="G928" i="1"/>
  <c r="G929" i="1"/>
  <c r="G930" i="1"/>
  <c r="G933" i="1"/>
  <c r="G934" i="1"/>
  <c r="G937" i="1"/>
  <c r="G935" i="1"/>
  <c r="G936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5" i="1"/>
  <c r="G966" i="1"/>
  <c r="G967" i="1"/>
  <c r="G962" i="1"/>
  <c r="G963" i="1"/>
  <c r="G964" i="1"/>
  <c r="G968" i="1"/>
  <c r="G969" i="1"/>
  <c r="G970" i="1"/>
  <c r="G971" i="1"/>
  <c r="G974" i="1"/>
  <c r="G972" i="1"/>
  <c r="G973" i="1"/>
  <c r="G975" i="1"/>
  <c r="G976" i="1"/>
  <c r="G977" i="1"/>
  <c r="G978" i="1"/>
  <c r="G979" i="1"/>
  <c r="G980" i="1"/>
  <c r="G986" i="1"/>
  <c r="G987" i="1"/>
  <c r="G988" i="1"/>
  <c r="G981" i="1"/>
  <c r="G982" i="1"/>
  <c r="G983" i="1"/>
  <c r="G984" i="1"/>
  <c r="G985" i="1"/>
  <c r="G990" i="1"/>
  <c r="G989" i="1"/>
  <c r="G991" i="1"/>
  <c r="G992" i="1"/>
  <c r="G993" i="1"/>
  <c r="G995" i="1"/>
  <c r="G996" i="1"/>
  <c r="G994" i="1"/>
  <c r="G997" i="1"/>
  <c r="G998" i="1"/>
  <c r="G999" i="1"/>
  <c r="G1000" i="1"/>
  <c r="G1002" i="1"/>
  <c r="G1003" i="1"/>
  <c r="G1004" i="1"/>
  <c r="G1005" i="1"/>
  <c r="G1006" i="1"/>
  <c r="G1007" i="1"/>
  <c r="G1008" i="1"/>
  <c r="G1001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42" i="1"/>
  <c r="G1043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5" i="1"/>
  <c r="G1046" i="1"/>
  <c r="G1047" i="1"/>
  <c r="G1048" i="1"/>
  <c r="G1049" i="1"/>
  <c r="G1044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4" i="1"/>
  <c r="G1102" i="1"/>
  <c r="G1103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48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50" i="1"/>
  <c r="G1151" i="1"/>
  <c r="G1152" i="1"/>
  <c r="G1149" i="1"/>
  <c r="G1153" i="1"/>
  <c r="G1154" i="1"/>
  <c r="G1155" i="1"/>
  <c r="G1156" i="1"/>
  <c r="G1160" i="1"/>
  <c r="G1161" i="1"/>
  <c r="G1157" i="1"/>
  <c r="G1158" i="1"/>
  <c r="G1159" i="1"/>
  <c r="G1162" i="1"/>
  <c r="G1163" i="1"/>
  <c r="G1164" i="1"/>
  <c r="G1165" i="1"/>
  <c r="G1166" i="1"/>
  <c r="G1172" i="1"/>
  <c r="G1173" i="1"/>
  <c r="G1174" i="1"/>
  <c r="G1167" i="1"/>
  <c r="G1168" i="1"/>
  <c r="G1169" i="1"/>
  <c r="G1170" i="1"/>
  <c r="G1171" i="1"/>
  <c r="G1175" i="1"/>
  <c r="G1181" i="1"/>
  <c r="G1182" i="1"/>
  <c r="G1183" i="1"/>
  <c r="G1176" i="1"/>
  <c r="G1177" i="1"/>
  <c r="G1178" i="1"/>
  <c r="G1179" i="1"/>
  <c r="G1180" i="1"/>
  <c r="G1187" i="1"/>
  <c r="G1188" i="1"/>
  <c r="G1184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185" i="1"/>
  <c r="G1211" i="1"/>
  <c r="G1212" i="1"/>
  <c r="G1213" i="1"/>
  <c r="G1214" i="1"/>
  <c r="G1186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73" i="1"/>
  <c r="G1330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331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332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33" i="1"/>
  <c r="G1334" i="1"/>
  <c r="G1335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36" i="1"/>
  <c r="G1320" i="1"/>
  <c r="G1321" i="1"/>
  <c r="G1322" i="1"/>
  <c r="G1323" i="1"/>
  <c r="G1324" i="1"/>
  <c r="G1325" i="1"/>
  <c r="G1326" i="1"/>
  <c r="G1327" i="1"/>
  <c r="G1328" i="1"/>
  <c r="G1329" i="1"/>
  <c r="G1337" i="1"/>
  <c r="G1338" i="1"/>
  <c r="G1339" i="1"/>
  <c r="G1347" i="1"/>
  <c r="G1348" i="1"/>
  <c r="G1340" i="1"/>
  <c r="G1341" i="1"/>
  <c r="G1342" i="1"/>
  <c r="G1343" i="1"/>
  <c r="G1344" i="1"/>
  <c r="G1345" i="1"/>
  <c r="G1346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405" i="1"/>
  <c r="G1406" i="1"/>
  <c r="G1407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42" i="1"/>
  <c r="G1438" i="1"/>
  <c r="G1439" i="1"/>
  <c r="G1440" i="1"/>
  <c r="G1441" i="1"/>
  <c r="G1446" i="1"/>
  <c r="G1447" i="1"/>
  <c r="G1443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44" i="1"/>
  <c r="G1468" i="1"/>
  <c r="G1469" i="1"/>
  <c r="G1470" i="1"/>
  <c r="G1471" i="1"/>
  <c r="G1445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34" i="1"/>
  <c r="G1509" i="1"/>
  <c r="G1510" i="1"/>
  <c r="G1511" i="1"/>
  <c r="G1512" i="1"/>
  <c r="G1513" i="1"/>
  <c r="G1514" i="1"/>
  <c r="G1515" i="1"/>
  <c r="G1516" i="1"/>
  <c r="G1517" i="1"/>
  <c r="G1535" i="1"/>
  <c r="G1518" i="1"/>
  <c r="G1519" i="1"/>
  <c r="G1520" i="1"/>
  <c r="G1521" i="1"/>
  <c r="G1522" i="1"/>
  <c r="G1523" i="1"/>
  <c r="G1536" i="1"/>
  <c r="G1524" i="1"/>
  <c r="G1525" i="1"/>
  <c r="G1526" i="1"/>
  <c r="G1527" i="1"/>
  <c r="G1528" i="1"/>
  <c r="G1529" i="1"/>
  <c r="G1530" i="1"/>
  <c r="G1531" i="1"/>
  <c r="G1532" i="1"/>
  <c r="G1533" i="1"/>
  <c r="G1537" i="1"/>
  <c r="G1542" i="1"/>
  <c r="G1543" i="1"/>
  <c r="G1538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39" i="1"/>
  <c r="G1563" i="1"/>
  <c r="G1564" i="1"/>
  <c r="G1565" i="1"/>
  <c r="G1566" i="1"/>
  <c r="G1540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41" i="1"/>
  <c r="G1597" i="1"/>
  <c r="G1598" i="1"/>
  <c r="G1599" i="1"/>
  <c r="G1600" i="1"/>
  <c r="G1601" i="1"/>
  <c r="G1602" i="1"/>
  <c r="G1626" i="1"/>
  <c r="G1603" i="1"/>
  <c r="G1604" i="1"/>
  <c r="G1605" i="1"/>
  <c r="G1606" i="1"/>
  <c r="G1607" i="1"/>
  <c r="G1608" i="1"/>
  <c r="G1609" i="1"/>
  <c r="G1610" i="1"/>
  <c r="G1611" i="1"/>
  <c r="G1612" i="1"/>
  <c r="G1627" i="1"/>
  <c r="G1613" i="1"/>
  <c r="G1614" i="1"/>
  <c r="G1615" i="1"/>
  <c r="G1628" i="1"/>
  <c r="G1616" i="1"/>
  <c r="G1617" i="1"/>
  <c r="G1618" i="1"/>
  <c r="G1619" i="1"/>
  <c r="G1620" i="1"/>
  <c r="G1621" i="1"/>
  <c r="G1622" i="1"/>
  <c r="G1623" i="1"/>
  <c r="G1624" i="1"/>
  <c r="G1625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51" i="1"/>
  <c r="G1652" i="1"/>
  <c r="G1649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50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711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813" i="1"/>
  <c r="G1814" i="1"/>
  <c r="G1815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6" i="1"/>
  <c r="G1817" i="1"/>
  <c r="G1818" i="1"/>
  <c r="G1819" i="1"/>
  <c r="G1820" i="1"/>
  <c r="G1821" i="1"/>
  <c r="G1822" i="1"/>
  <c r="G1823" i="1"/>
  <c r="G1824" i="1"/>
  <c r="G1825" i="1"/>
  <c r="G1836" i="1"/>
  <c r="G1837" i="1"/>
  <c r="G1838" i="1"/>
  <c r="G1826" i="1"/>
  <c r="G1827" i="1"/>
  <c r="G1828" i="1"/>
  <c r="G1829" i="1"/>
  <c r="G1830" i="1"/>
  <c r="G1831" i="1"/>
  <c r="G1832" i="1"/>
  <c r="G1833" i="1"/>
  <c r="G1834" i="1"/>
  <c r="G1835" i="1"/>
  <c r="G1840" i="1"/>
  <c r="G1841" i="1"/>
  <c r="G1839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6" i="1"/>
  <c r="G1897" i="1"/>
  <c r="G1898" i="1"/>
  <c r="G1899" i="1"/>
  <c r="G1900" i="1"/>
  <c r="G1901" i="1"/>
  <c r="G1902" i="1"/>
  <c r="G1903" i="1"/>
  <c r="G1895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50" i="1"/>
  <c r="G1951" i="1"/>
  <c r="G1949" i="1"/>
  <c r="G1952" i="1"/>
  <c r="G1953" i="1"/>
  <c r="G1954" i="1"/>
  <c r="G1955" i="1"/>
  <c r="G1956" i="1"/>
  <c r="G1958" i="1"/>
  <c r="G1957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2018" i="1"/>
  <c r="G2019" i="1"/>
  <c r="G2020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21" i="1"/>
  <c r="G2022" i="1"/>
  <c r="G2027" i="1"/>
  <c r="G2028" i="1"/>
  <c r="G2029" i="1"/>
  <c r="G2023" i="1"/>
  <c r="G2024" i="1"/>
  <c r="G2025" i="1"/>
  <c r="G2026" i="1"/>
  <c r="G2030" i="1"/>
  <c r="G2031" i="1"/>
  <c r="G2032" i="1"/>
  <c r="G2033" i="1"/>
  <c r="G2034" i="1"/>
  <c r="G2035" i="1"/>
  <c r="G2036" i="1"/>
  <c r="G2037" i="1"/>
  <c r="G2038" i="1"/>
  <c r="G2039" i="1"/>
  <c r="G2040" i="1"/>
  <c r="G2042" i="1"/>
  <c r="G2041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9" i="1"/>
  <c r="G2080" i="1"/>
  <c r="G2081" i="1"/>
  <c r="G2071" i="1"/>
  <c r="G2072" i="1"/>
  <c r="G2073" i="1"/>
  <c r="G2074" i="1"/>
  <c r="G2075" i="1"/>
  <c r="G2076" i="1"/>
  <c r="G2077" i="1"/>
  <c r="G2078" i="1"/>
  <c r="G2083" i="1"/>
  <c r="G2084" i="1"/>
  <c r="G2085" i="1"/>
  <c r="G2086" i="1"/>
  <c r="G2087" i="1"/>
  <c r="G2088" i="1"/>
  <c r="G2082" i="1"/>
  <c r="G2089" i="1"/>
  <c r="G2090" i="1"/>
  <c r="G2091" i="1"/>
  <c r="G2092" i="1"/>
  <c r="G2093" i="1"/>
  <c r="G2094" i="1"/>
  <c r="G2095" i="1"/>
  <c r="G2097" i="1"/>
  <c r="G2096" i="1"/>
  <c r="G2098" i="1"/>
  <c r="G2099" i="1"/>
  <c r="G2100" i="1"/>
  <c r="G2105" i="1"/>
  <c r="G2106" i="1"/>
  <c r="G2101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02" i="1"/>
  <c r="G2124" i="1"/>
  <c r="G2125" i="1"/>
  <c r="G2126" i="1"/>
  <c r="G2127" i="1"/>
  <c r="G2103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04" i="1"/>
  <c r="G2153" i="1"/>
  <c r="G2154" i="1"/>
  <c r="G2155" i="1"/>
  <c r="G2156" i="1"/>
  <c r="G2157" i="1"/>
  <c r="G2158" i="1"/>
  <c r="G2159" i="1"/>
  <c r="G2160" i="1"/>
  <c r="G2161" i="1"/>
  <c r="G2169" i="1"/>
  <c r="G2162" i="1"/>
  <c r="G2163" i="1"/>
  <c r="G2164" i="1"/>
  <c r="G2165" i="1"/>
  <c r="G2166" i="1"/>
  <c r="G2167" i="1"/>
  <c r="G2168" i="1"/>
  <c r="G2171" i="1"/>
  <c r="G2170" i="1"/>
  <c r="G2172" i="1"/>
  <c r="G2173" i="1"/>
  <c r="G2174" i="1"/>
  <c r="G2175" i="1"/>
  <c r="G2176" i="1"/>
  <c r="G2177" i="1"/>
  <c r="G2179" i="1"/>
  <c r="G2180" i="1"/>
  <c r="G2178" i="1"/>
  <c r="G2181" i="1"/>
  <c r="G2182" i="1"/>
  <c r="G2183" i="1"/>
  <c r="G2184" i="1"/>
  <c r="G2185" i="1"/>
  <c r="G2190" i="1"/>
  <c r="G2191" i="1"/>
  <c r="G2192" i="1"/>
  <c r="G2186" i="1"/>
  <c r="G2187" i="1"/>
  <c r="G2188" i="1"/>
  <c r="G2189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4" i="1"/>
  <c r="G2215" i="1"/>
  <c r="G2213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8" i="1"/>
  <c r="G2249" i="1"/>
  <c r="G2243" i="1"/>
  <c r="G2244" i="1"/>
  <c r="G2245" i="1"/>
  <c r="G2246" i="1"/>
  <c r="G2247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74" i="1"/>
  <c r="G2275" i="1"/>
  <c r="G2268" i="1"/>
  <c r="G2269" i="1"/>
  <c r="G2270" i="1"/>
  <c r="G2271" i="1"/>
  <c r="G2272" i="1"/>
  <c r="G2273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1" i="1"/>
  <c r="G2302" i="1"/>
  <c r="G2303" i="1"/>
  <c r="G2304" i="1"/>
  <c r="G2305" i="1"/>
  <c r="G2300" i="1"/>
  <c r="G2313" i="1"/>
  <c r="G2314" i="1"/>
  <c r="G2306" i="1"/>
  <c r="G2307" i="1"/>
  <c r="G2308" i="1"/>
  <c r="G2309" i="1"/>
  <c r="G2310" i="1"/>
  <c r="G2311" i="1"/>
  <c r="G2312" i="1"/>
  <c r="G2315" i="1"/>
  <c r="G2318" i="1"/>
  <c r="G2316" i="1"/>
  <c r="G2319" i="1"/>
  <c r="G2320" i="1"/>
  <c r="G2321" i="1"/>
  <c r="G2322" i="1"/>
  <c r="G2323" i="1"/>
  <c r="G2324" i="1"/>
  <c r="G2325" i="1"/>
  <c r="G2326" i="1"/>
  <c r="G2327" i="1"/>
  <c r="G2328" i="1"/>
  <c r="G2317" i="1"/>
  <c r="G2329" i="1"/>
  <c r="G2330" i="1"/>
  <c r="G2331" i="1"/>
  <c r="G2332" i="1"/>
  <c r="G2333" i="1"/>
  <c r="G2334" i="1"/>
  <c r="G2335" i="1"/>
  <c r="G2338" i="1"/>
  <c r="G2339" i="1"/>
  <c r="G2340" i="1"/>
  <c r="G2341" i="1"/>
  <c r="G2342" i="1"/>
  <c r="G2343" i="1"/>
  <c r="G2336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37" i="1"/>
  <c r="G2373" i="1"/>
  <c r="G2374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7" i="1"/>
  <c r="G2378" i="1"/>
  <c r="G2379" i="1"/>
  <c r="G2380" i="1"/>
  <c r="G2381" i="1"/>
  <c r="G2382" i="1"/>
  <c r="G2383" i="1"/>
  <c r="G2384" i="1"/>
  <c r="G2385" i="1"/>
  <c r="G2375" i="1"/>
  <c r="G2386" i="1"/>
  <c r="G2387" i="1"/>
  <c r="G2388" i="1"/>
  <c r="G2389" i="1"/>
  <c r="G2390" i="1"/>
  <c r="G2391" i="1"/>
  <c r="G2392" i="1"/>
  <c r="G2393" i="1"/>
  <c r="G2394" i="1"/>
  <c r="G2376" i="1"/>
  <c r="G2395" i="1"/>
  <c r="G2396" i="1"/>
  <c r="G2397" i="1"/>
  <c r="G2398" i="1"/>
  <c r="G2400" i="1"/>
  <c r="G2401" i="1"/>
  <c r="G2402" i="1"/>
  <c r="G2403" i="1"/>
  <c r="G2399" i="1"/>
  <c r="G2404" i="1"/>
  <c r="G2405" i="1"/>
  <c r="G2406" i="1"/>
  <c r="G2407" i="1"/>
  <c r="G2408" i="1"/>
  <c r="G2409" i="1"/>
  <c r="G2410" i="1"/>
  <c r="G2411" i="1"/>
  <c r="G2412" i="1"/>
  <c r="G2413" i="1"/>
  <c r="G2415" i="1"/>
  <c r="G2416" i="1"/>
  <c r="G2417" i="1"/>
  <c r="G2414" i="1"/>
  <c r="G2418" i="1"/>
  <c r="G2419" i="1"/>
  <c r="G2421" i="1"/>
  <c r="G2422" i="1"/>
  <c r="G2420" i="1"/>
  <c r="G2423" i="1"/>
  <c r="G2424" i="1"/>
  <c r="G2426" i="1"/>
  <c r="G2427" i="1"/>
  <c r="G2428" i="1"/>
  <c r="G2429" i="1"/>
  <c r="G2430" i="1"/>
  <c r="G2425" i="1"/>
  <c r="G2434" i="1"/>
  <c r="G2435" i="1"/>
  <c r="G2431" i="1"/>
  <c r="G2432" i="1"/>
  <c r="G2433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59" i="1"/>
  <c r="G2486" i="1"/>
  <c r="G2487" i="1"/>
  <c r="G2488" i="1"/>
  <c r="G2489" i="1"/>
  <c r="G2460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461" i="1"/>
  <c r="G2532" i="1"/>
  <c r="G2533" i="1"/>
  <c r="G2534" i="1"/>
  <c r="G2535" i="1"/>
  <c r="G2536" i="1"/>
  <c r="G2537" i="1"/>
  <c r="G2538" i="1"/>
  <c r="G2539" i="1"/>
  <c r="G2540" i="1"/>
  <c r="G2462" i="1"/>
  <c r="G2541" i="1"/>
  <c r="G2542" i="1"/>
  <c r="G2543" i="1"/>
  <c r="G2544" i="1"/>
  <c r="G2545" i="1"/>
  <c r="G2546" i="1"/>
  <c r="G2547" i="1"/>
  <c r="G2557" i="1"/>
  <c r="G2548" i="1"/>
  <c r="G2549" i="1"/>
  <c r="G2550" i="1"/>
  <c r="G2551" i="1"/>
  <c r="G2552" i="1"/>
  <c r="G2553" i="1"/>
  <c r="G2554" i="1"/>
  <c r="G2555" i="1"/>
  <c r="G2556" i="1"/>
  <c r="G2558" i="1"/>
  <c r="G2559" i="1"/>
  <c r="G2560" i="1"/>
  <c r="G2561" i="1"/>
  <c r="G2562" i="1"/>
  <c r="G2563" i="1"/>
  <c r="G2564" i="1"/>
  <c r="G2573" i="1"/>
  <c r="G2574" i="1"/>
  <c r="G2565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66" i="1"/>
  <c r="G2594" i="1"/>
  <c r="G2595" i="1"/>
  <c r="G2596" i="1"/>
  <c r="G2597" i="1"/>
  <c r="G2567" i="1"/>
  <c r="G2598" i="1"/>
  <c r="G2599" i="1"/>
  <c r="G2600" i="1"/>
  <c r="G2601" i="1"/>
  <c r="G2602" i="1"/>
  <c r="G2603" i="1"/>
  <c r="G2604" i="1"/>
  <c r="G2605" i="1"/>
  <c r="G2606" i="1"/>
  <c r="G2568" i="1"/>
  <c r="G2569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570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571" i="1"/>
  <c r="G2659" i="1"/>
  <c r="G2660" i="1"/>
  <c r="G2661" i="1"/>
  <c r="G2662" i="1"/>
  <c r="G2663" i="1"/>
  <c r="G2664" i="1"/>
  <c r="G2665" i="1"/>
  <c r="G2666" i="1"/>
  <c r="G2667" i="1"/>
  <c r="G2572" i="1"/>
  <c r="G2694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95" i="1"/>
  <c r="G2686" i="1"/>
  <c r="G2687" i="1"/>
  <c r="G2688" i="1"/>
  <c r="G2689" i="1"/>
  <c r="G2690" i="1"/>
  <c r="G2691" i="1"/>
  <c r="G2692" i="1"/>
  <c r="G2693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41" i="1"/>
  <c r="G2734" i="1"/>
  <c r="G2735" i="1"/>
  <c r="G2736" i="1"/>
  <c r="G2737" i="1"/>
  <c r="G2738" i="1"/>
  <c r="G2739" i="1"/>
  <c r="G2740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6" i="1"/>
  <c r="G2817" i="1"/>
  <c r="G2818" i="1"/>
  <c r="G2819" i="1"/>
  <c r="G2820" i="1"/>
  <c r="G2821" i="1"/>
  <c r="G2815" i="1"/>
  <c r="G2822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23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24" i="1"/>
  <c r="G2868" i="1"/>
  <c r="G2869" i="1"/>
  <c r="G2870" i="1"/>
  <c r="G2871" i="1"/>
  <c r="G2872" i="1"/>
  <c r="G2873" i="1"/>
  <c r="G2874" i="1"/>
  <c r="G2875" i="1"/>
  <c r="G2876" i="1"/>
  <c r="G2825" i="1"/>
  <c r="G2877" i="1"/>
  <c r="G2884" i="1"/>
  <c r="G2878" i="1"/>
  <c r="G2879" i="1"/>
  <c r="G2880" i="1"/>
  <c r="G2881" i="1"/>
  <c r="G2882" i="1"/>
  <c r="G2883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6" i="1"/>
  <c r="G2907" i="1"/>
  <c r="G2900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01" i="1"/>
  <c r="G2928" i="1"/>
  <c r="G2929" i="1"/>
  <c r="G2930" i="1"/>
  <c r="G2931" i="1"/>
  <c r="G2902" i="1"/>
  <c r="G2932" i="1"/>
  <c r="G2933" i="1"/>
  <c r="G290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04" i="1"/>
  <c r="G2965" i="1"/>
  <c r="G2966" i="1"/>
  <c r="G2967" i="1"/>
  <c r="G2968" i="1"/>
  <c r="G2969" i="1"/>
  <c r="G2970" i="1"/>
  <c r="G2971" i="1"/>
  <c r="G2972" i="1"/>
  <c r="G2973" i="1"/>
  <c r="G2905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3000" i="1"/>
  <c r="G2990" i="1"/>
  <c r="G2991" i="1"/>
  <c r="G2992" i="1"/>
  <c r="G2993" i="1"/>
  <c r="G2994" i="1"/>
  <c r="G2995" i="1"/>
  <c r="G2996" i="1"/>
  <c r="G2997" i="1"/>
  <c r="G2998" i="1"/>
  <c r="G2999" i="1"/>
  <c r="G3001" i="1"/>
  <c r="G3002" i="1"/>
  <c r="G3003" i="1"/>
  <c r="G3004" i="1"/>
  <c r="G3005" i="1"/>
  <c r="G3006" i="1"/>
  <c r="G3009" i="1"/>
  <c r="G3007" i="1"/>
  <c r="G3008" i="1"/>
  <c r="G3011" i="1"/>
  <c r="G3012" i="1"/>
  <c r="G3013" i="1"/>
  <c r="G3014" i="1"/>
  <c r="G3015" i="1"/>
  <c r="G3016" i="1"/>
  <c r="G3017" i="1"/>
  <c r="G3018" i="1"/>
  <c r="G3010" i="1"/>
  <c r="G3029" i="1"/>
  <c r="G3030" i="1"/>
  <c r="G3019" i="1"/>
  <c r="G3020" i="1"/>
  <c r="G3021" i="1"/>
  <c r="G3022" i="1"/>
  <c r="G3023" i="1"/>
  <c r="G3024" i="1"/>
  <c r="G3025" i="1"/>
  <c r="G3026" i="1"/>
  <c r="G3027" i="1"/>
  <c r="G3028" i="1"/>
  <c r="G3031" i="1"/>
  <c r="G3032" i="1"/>
  <c r="G3033" i="1"/>
  <c r="G3035" i="1"/>
  <c r="G3034" i="1"/>
  <c r="G3037" i="1"/>
  <c r="G3036" i="1"/>
  <c r="G3038" i="1"/>
  <c r="G3039" i="1"/>
  <c r="G3040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41" i="1"/>
  <c r="G3054" i="1"/>
  <c r="G3065" i="1"/>
  <c r="G3055" i="1"/>
  <c r="G3056" i="1"/>
  <c r="G3057" i="1"/>
  <c r="G3058" i="1"/>
  <c r="G3059" i="1"/>
  <c r="G3060" i="1"/>
  <c r="G3061" i="1"/>
  <c r="G3062" i="1"/>
  <c r="G3063" i="1"/>
  <c r="G3064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078" i="1"/>
  <c r="G3102" i="1"/>
  <c r="G3079" i="1"/>
  <c r="G3103" i="1"/>
  <c r="G3104" i="1"/>
  <c r="G3105" i="1"/>
  <c r="G3106" i="1"/>
  <c r="G3107" i="1"/>
  <c r="G3108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09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10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9" i="1"/>
  <c r="G3190" i="1"/>
  <c r="G3191" i="1"/>
  <c r="G3192" i="1"/>
  <c r="G3193" i="1"/>
  <c r="G3194" i="1"/>
  <c r="G3195" i="1"/>
  <c r="G3196" i="1"/>
  <c r="G3197" i="1"/>
  <c r="G3198" i="1"/>
  <c r="G3199" i="1"/>
  <c r="G3187" i="1"/>
  <c r="G3188" i="1"/>
  <c r="G3208" i="1"/>
  <c r="G3200" i="1"/>
  <c r="G3201" i="1"/>
  <c r="G3202" i="1"/>
  <c r="G3203" i="1"/>
  <c r="G3204" i="1"/>
  <c r="G3205" i="1"/>
  <c r="G3206" i="1"/>
  <c r="G3207" i="1"/>
  <c r="G3209" i="1"/>
  <c r="G3210" i="1"/>
  <c r="G3211" i="1"/>
  <c r="G3212" i="1"/>
  <c r="G3213" i="1"/>
  <c r="G3214" i="1"/>
  <c r="G3215" i="1"/>
  <c r="G3222" i="1"/>
  <c r="G3223" i="1"/>
  <c r="G3216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17" i="1"/>
  <c r="G3247" i="1"/>
  <c r="G3218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19" i="1"/>
  <c r="G3278" i="1"/>
  <c r="G3279" i="1"/>
  <c r="G3280" i="1"/>
  <c r="G3281" i="1"/>
  <c r="G3282" i="1"/>
  <c r="G3283" i="1"/>
  <c r="G3284" i="1"/>
  <c r="G3285" i="1"/>
  <c r="G3286" i="1"/>
  <c r="G3287" i="1"/>
  <c r="G3220" i="1"/>
  <c r="G3288" i="1"/>
  <c r="G3289" i="1"/>
  <c r="G3290" i="1"/>
  <c r="G3291" i="1"/>
  <c r="G3292" i="1"/>
  <c r="G3293" i="1"/>
  <c r="G3294" i="1"/>
  <c r="G3295" i="1"/>
  <c r="G3296" i="1"/>
  <c r="G3297" i="1"/>
  <c r="G3298" i="1"/>
  <c r="G3221" i="1"/>
  <c r="G3299" i="1"/>
  <c r="G3300" i="1"/>
  <c r="G3301" i="1"/>
  <c r="G3312" i="1"/>
  <c r="G3302" i="1"/>
  <c r="G3303" i="1"/>
  <c r="G3304" i="1"/>
  <c r="G3305" i="1"/>
  <c r="G3306" i="1"/>
  <c r="G3307" i="1"/>
  <c r="G3308" i="1"/>
  <c r="G3309" i="1"/>
  <c r="G3310" i="1"/>
  <c r="G3311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30" i="1"/>
  <c r="G3331" i="1"/>
  <c r="G3356" i="1"/>
  <c r="G3345" i="1"/>
  <c r="G3346" i="1"/>
  <c r="G3347" i="1"/>
  <c r="G3348" i="1"/>
  <c r="G3349" i="1"/>
  <c r="G3350" i="1"/>
  <c r="G3351" i="1"/>
  <c r="G3352" i="1"/>
  <c r="G3353" i="1"/>
  <c r="G3354" i="1"/>
  <c r="G3355" i="1"/>
  <c r="G3358" i="1"/>
  <c r="G3359" i="1"/>
  <c r="G3357" i="1"/>
  <c r="G3361" i="1"/>
  <c r="G3360" i="1"/>
  <c r="G3362" i="1"/>
  <c r="G3363" i="1"/>
  <c r="G3364" i="1"/>
  <c r="G3365" i="1"/>
  <c r="G3366" i="1"/>
  <c r="G3367" i="1"/>
  <c r="G3368" i="1"/>
  <c r="G3369" i="1"/>
  <c r="G3370" i="1"/>
  <c r="G3371" i="1"/>
  <c r="G3372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373" i="1"/>
  <c r="G3374" i="1"/>
  <c r="G3416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8" i="1"/>
  <c r="G3419" i="1"/>
  <c r="G3420" i="1"/>
  <c r="G3421" i="1"/>
  <c r="G3417" i="1"/>
  <c r="G3422" i="1"/>
  <c r="G3423" i="1"/>
  <c r="G3424" i="1"/>
  <c r="G3425" i="1"/>
  <c r="G3426" i="1"/>
  <c r="G3427" i="1"/>
  <c r="G3428" i="1"/>
  <c r="G3429" i="1"/>
  <c r="G3430" i="1"/>
  <c r="G3433" i="1"/>
  <c r="G3434" i="1"/>
  <c r="G3431" i="1"/>
  <c r="G3432" i="1"/>
  <c r="G3437" i="1"/>
  <c r="G3435" i="1"/>
  <c r="G3436" i="1"/>
  <c r="G3439" i="1"/>
  <c r="G3440" i="1"/>
  <c r="G3441" i="1"/>
  <c r="G3442" i="1"/>
  <c r="G3443" i="1"/>
  <c r="G3444" i="1"/>
  <c r="G3438" i="1"/>
  <c r="G3445" i="1"/>
  <c r="G3446" i="1"/>
  <c r="G3447" i="1"/>
  <c r="G3448" i="1"/>
  <c r="G3449" i="1"/>
  <c r="G3450" i="1"/>
  <c r="G3451" i="1"/>
  <c r="G3452" i="1"/>
  <c r="G3453" i="1"/>
  <c r="G3454" i="1"/>
  <c r="G3459" i="1"/>
  <c r="G3460" i="1"/>
  <c r="G3461" i="1"/>
  <c r="G3455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56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457" i="1"/>
  <c r="G3458" i="1"/>
  <c r="G352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4" i="1"/>
  <c r="G3529" i="1"/>
  <c r="G3530" i="1"/>
  <c r="G3531" i="1"/>
  <c r="G3532" i="1"/>
  <c r="G3533" i="1"/>
  <c r="G3525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26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27" i="1"/>
  <c r="G3528" i="1"/>
  <c r="G3605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6" i="1"/>
  <c r="G3607" i="1"/>
  <c r="G3610" i="1"/>
  <c r="G3611" i="1"/>
  <c r="G3612" i="1"/>
  <c r="G3613" i="1"/>
  <c r="G3614" i="1"/>
  <c r="G3608" i="1"/>
  <c r="G3609" i="1"/>
  <c r="G3619" i="1"/>
  <c r="G3615" i="1"/>
  <c r="G3616" i="1"/>
  <c r="G3617" i="1"/>
  <c r="G3618" i="1"/>
  <c r="G3620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21" i="1"/>
  <c r="G3622" i="1"/>
  <c r="G3657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12" i="1"/>
  <c r="G3713" i="1"/>
  <c r="G3705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06" i="1"/>
  <c r="G3732" i="1"/>
  <c r="G3733" i="1"/>
  <c r="G3734" i="1"/>
  <c r="G3735" i="1"/>
  <c r="G3707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08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709" i="1"/>
  <c r="G3810" i="1"/>
  <c r="G3811" i="1"/>
  <c r="G3812" i="1"/>
  <c r="G3813" i="1"/>
  <c r="G3814" i="1"/>
  <c r="G3815" i="1"/>
  <c r="G3816" i="1"/>
  <c r="G3817" i="1"/>
  <c r="G3818" i="1"/>
  <c r="G3819" i="1"/>
  <c r="G3820" i="1"/>
  <c r="G3710" i="1"/>
  <c r="G3711" i="1"/>
  <c r="G3736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54" i="1"/>
  <c r="G3877" i="1"/>
  <c r="G3878" i="1"/>
  <c r="G3879" i="1"/>
  <c r="G3880" i="1"/>
  <c r="G3881" i="1"/>
  <c r="G3882" i="1"/>
  <c r="G3892" i="1"/>
  <c r="G3893" i="1"/>
  <c r="G388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884" i="1"/>
  <c r="G3915" i="1"/>
  <c r="G3916" i="1"/>
  <c r="G3917" i="1"/>
  <c r="G3918" i="1"/>
  <c r="G3885" i="1"/>
  <c r="G3919" i="1"/>
  <c r="G3920" i="1"/>
  <c r="G3921" i="1"/>
  <c r="G3922" i="1"/>
  <c r="G3923" i="1"/>
  <c r="G3924" i="1"/>
  <c r="G3925" i="1"/>
  <c r="G3926" i="1"/>
  <c r="G388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887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888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889" i="1"/>
  <c r="G3890" i="1"/>
  <c r="G3891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14" i="1"/>
  <c r="G4004" i="1"/>
  <c r="G4005" i="1"/>
  <c r="G4006" i="1"/>
  <c r="G4007" i="1"/>
  <c r="G4008" i="1"/>
  <c r="G4009" i="1"/>
  <c r="G4010" i="1"/>
  <c r="G4011" i="1"/>
  <c r="G4012" i="1"/>
  <c r="G4013" i="1"/>
  <c r="G4015" i="1"/>
  <c r="G4026" i="1"/>
  <c r="G4027" i="1"/>
  <c r="G4016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17" i="1"/>
  <c r="G4050" i="1"/>
  <c r="G4051" i="1"/>
  <c r="G4052" i="1"/>
  <c r="G4053" i="1"/>
  <c r="G4018" i="1"/>
  <c r="G4054" i="1"/>
  <c r="G4055" i="1"/>
  <c r="G4056" i="1"/>
  <c r="G4057" i="1"/>
  <c r="G4058" i="1"/>
  <c r="G4059" i="1"/>
  <c r="G4060" i="1"/>
  <c r="G4061" i="1"/>
  <c r="G4062" i="1"/>
  <c r="G4063" i="1"/>
  <c r="G4019" i="1"/>
  <c r="G4020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021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022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023" i="1"/>
  <c r="G4024" i="1"/>
  <c r="G4025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064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4" i="1"/>
  <c r="G4165" i="1"/>
  <c r="G4166" i="1"/>
  <c r="G4167" i="1"/>
  <c r="G4168" i="1"/>
  <c r="G4163" i="1"/>
  <c r="G4169" i="1"/>
  <c r="G4170" i="1"/>
  <c r="G4171" i="1"/>
  <c r="G4178" i="1"/>
  <c r="G4179" i="1"/>
  <c r="G4172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73" i="1"/>
  <c r="G4199" i="1"/>
  <c r="G4200" i="1"/>
  <c r="G4201" i="1"/>
  <c r="G4174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175" i="1"/>
  <c r="G4242" i="1"/>
  <c r="G4243" i="1"/>
  <c r="G4244" i="1"/>
  <c r="G4245" i="1"/>
  <c r="G4246" i="1"/>
  <c r="G4247" i="1"/>
  <c r="G4248" i="1"/>
  <c r="G4249" i="1"/>
  <c r="G4176" i="1"/>
  <c r="G4250" i="1"/>
  <c r="G4251" i="1"/>
  <c r="G4252" i="1"/>
  <c r="G4253" i="1"/>
  <c r="G4254" i="1"/>
  <c r="G4255" i="1"/>
  <c r="G4177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F3" i="1"/>
  <c r="F4" i="1"/>
  <c r="F5" i="1"/>
  <c r="F6" i="1"/>
  <c r="F7" i="1"/>
  <c r="F8" i="1"/>
  <c r="F9" i="1"/>
  <c r="F10" i="1"/>
  <c r="F11" i="1"/>
  <c r="F12" i="1"/>
  <c r="F13" i="1"/>
  <c r="F14" i="1"/>
  <c r="F55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56" i="1"/>
  <c r="F57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9" i="1"/>
  <c r="F60" i="1"/>
  <c r="F58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43" i="1"/>
  <c r="F80" i="1"/>
  <c r="F81" i="1"/>
  <c r="F82" i="1"/>
  <c r="F83" i="1"/>
  <c r="F144" i="1"/>
  <c r="F84" i="1"/>
  <c r="F145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46" i="1"/>
  <c r="F112" i="1"/>
  <c r="F113" i="1"/>
  <c r="F114" i="1"/>
  <c r="F115" i="1"/>
  <c r="F116" i="1"/>
  <c r="F117" i="1"/>
  <c r="F118" i="1"/>
  <c r="F119" i="1"/>
  <c r="F120" i="1"/>
  <c r="F147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48" i="1"/>
  <c r="F134" i="1"/>
  <c r="F135" i="1"/>
  <c r="F136" i="1"/>
  <c r="F137" i="1"/>
  <c r="F138" i="1"/>
  <c r="F139" i="1"/>
  <c r="F140" i="1"/>
  <c r="F141" i="1"/>
  <c r="F142" i="1"/>
  <c r="F149" i="1"/>
  <c r="F152" i="1"/>
  <c r="F150" i="1"/>
  <c r="F151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218" i="1"/>
  <c r="F171" i="1"/>
  <c r="F172" i="1"/>
  <c r="F173" i="1"/>
  <c r="F174" i="1"/>
  <c r="F219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2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66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7" i="1"/>
  <c r="F268" i="1"/>
  <c r="F269" i="1"/>
  <c r="F270" i="1"/>
  <c r="F271" i="1"/>
  <c r="F272" i="1"/>
  <c r="F273" i="1"/>
  <c r="F274" i="1"/>
  <c r="F275" i="1"/>
  <c r="F276" i="1"/>
  <c r="F295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96" i="1"/>
  <c r="F289" i="1"/>
  <c r="F290" i="1"/>
  <c r="F291" i="1"/>
  <c r="F292" i="1"/>
  <c r="F293" i="1"/>
  <c r="F294" i="1"/>
  <c r="F297" i="1"/>
  <c r="F298" i="1"/>
  <c r="F299" i="1"/>
  <c r="F300" i="1"/>
  <c r="F301" i="1"/>
  <c r="F302" i="1"/>
  <c r="F303" i="1"/>
  <c r="F304" i="1"/>
  <c r="F315" i="1"/>
  <c r="F305" i="1"/>
  <c r="F306" i="1"/>
  <c r="F307" i="1"/>
  <c r="F308" i="1"/>
  <c r="F309" i="1"/>
  <c r="F310" i="1"/>
  <c r="F311" i="1"/>
  <c r="F312" i="1"/>
  <c r="F313" i="1"/>
  <c r="F314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7" i="1"/>
  <c r="F332" i="1"/>
  <c r="F333" i="1"/>
  <c r="F334" i="1"/>
  <c r="F335" i="1"/>
  <c r="F336" i="1"/>
  <c r="F338" i="1"/>
  <c r="F339" i="1"/>
  <c r="F2" i="1"/>
  <c r="F342" i="1"/>
  <c r="F343" i="1"/>
  <c r="F340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41" i="1"/>
  <c r="F366" i="1"/>
  <c r="F367" i="1"/>
  <c r="F368" i="1"/>
  <c r="F369" i="1"/>
  <c r="F453" i="1"/>
  <c r="F370" i="1"/>
  <c r="F371" i="1"/>
  <c r="F372" i="1"/>
  <c r="F454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55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56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57" i="1"/>
  <c r="F436" i="1"/>
  <c r="F437" i="1"/>
  <c r="F438" i="1"/>
  <c r="F439" i="1"/>
  <c r="F440" i="1"/>
  <c r="F441" i="1"/>
  <c r="F442" i="1"/>
  <c r="F458" i="1"/>
  <c r="F443" i="1"/>
  <c r="F459" i="1"/>
  <c r="F444" i="1"/>
  <c r="F445" i="1"/>
  <c r="F446" i="1"/>
  <c r="F447" i="1"/>
  <c r="F448" i="1"/>
  <c r="F449" i="1"/>
  <c r="F450" i="1"/>
  <c r="F451" i="1"/>
  <c r="F452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511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12" i="1"/>
  <c r="F505" i="1"/>
  <c r="F506" i="1"/>
  <c r="F507" i="1"/>
  <c r="F508" i="1"/>
  <c r="F509" i="1"/>
  <c r="F510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13" i="1"/>
  <c r="F536" i="1"/>
  <c r="F537" i="1"/>
  <c r="F538" i="1"/>
  <c r="F539" i="1"/>
  <c r="F594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95" i="1"/>
  <c r="F574" i="1"/>
  <c r="F575" i="1"/>
  <c r="F576" i="1"/>
  <c r="F577" i="1"/>
  <c r="F578" i="1"/>
  <c r="F579" i="1"/>
  <c r="F580" i="1"/>
  <c r="F581" i="1"/>
  <c r="F582" i="1"/>
  <c r="F583" i="1"/>
  <c r="F596" i="1"/>
  <c r="F584" i="1"/>
  <c r="F597" i="1"/>
  <c r="F585" i="1"/>
  <c r="F586" i="1"/>
  <c r="F587" i="1"/>
  <c r="F588" i="1"/>
  <c r="F589" i="1"/>
  <c r="F590" i="1"/>
  <c r="F591" i="1"/>
  <c r="F592" i="1"/>
  <c r="F593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47" i="1"/>
  <c r="F638" i="1"/>
  <c r="F639" i="1"/>
  <c r="F640" i="1"/>
  <c r="F641" i="1"/>
  <c r="F648" i="1"/>
  <c r="F642" i="1"/>
  <c r="F643" i="1"/>
  <c r="F644" i="1"/>
  <c r="F645" i="1"/>
  <c r="F646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718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19" i="1"/>
  <c r="F703" i="1"/>
  <c r="F704" i="1"/>
  <c r="F705" i="1"/>
  <c r="F706" i="1"/>
  <c r="F707" i="1"/>
  <c r="F708" i="1"/>
  <c r="F709" i="1"/>
  <c r="F720" i="1"/>
  <c r="F710" i="1"/>
  <c r="F711" i="1"/>
  <c r="F712" i="1"/>
  <c r="F713" i="1"/>
  <c r="F714" i="1"/>
  <c r="F715" i="1"/>
  <c r="F716" i="1"/>
  <c r="F717" i="1"/>
  <c r="F721" i="1"/>
  <c r="F722" i="1"/>
  <c r="F723" i="1"/>
  <c r="F724" i="1"/>
  <c r="F725" i="1"/>
  <c r="F726" i="1"/>
  <c r="F727" i="1"/>
  <c r="F728" i="1"/>
  <c r="F729" i="1"/>
  <c r="F734" i="1"/>
  <c r="F730" i="1"/>
  <c r="F731" i="1"/>
  <c r="F735" i="1"/>
  <c r="F732" i="1"/>
  <c r="F733" i="1"/>
  <c r="F736" i="1"/>
  <c r="F737" i="1"/>
  <c r="F738" i="1"/>
  <c r="F739" i="1"/>
  <c r="F740" i="1"/>
  <c r="F742" i="1"/>
  <c r="F743" i="1"/>
  <c r="F744" i="1"/>
  <c r="F745" i="1"/>
  <c r="F746" i="1"/>
  <c r="F747" i="1"/>
  <c r="F748" i="1"/>
  <c r="F749" i="1"/>
  <c r="F750" i="1"/>
  <c r="F751" i="1"/>
  <c r="F74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81" i="1"/>
  <c r="F782" i="1"/>
  <c r="F779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780" i="1"/>
  <c r="F803" i="1"/>
  <c r="F804" i="1"/>
  <c r="F805" i="1"/>
  <c r="F806" i="1"/>
  <c r="F807" i="1"/>
  <c r="F808" i="1"/>
  <c r="F86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69" i="1"/>
  <c r="F836" i="1"/>
  <c r="F837" i="1"/>
  <c r="F838" i="1"/>
  <c r="F839" i="1"/>
  <c r="F840" i="1"/>
  <c r="F841" i="1"/>
  <c r="F842" i="1"/>
  <c r="F843" i="1"/>
  <c r="F844" i="1"/>
  <c r="F870" i="1"/>
  <c r="F845" i="1"/>
  <c r="F846" i="1"/>
  <c r="F847" i="1"/>
  <c r="F848" i="1"/>
  <c r="F849" i="1"/>
  <c r="F850" i="1"/>
  <c r="F851" i="1"/>
  <c r="F852" i="1"/>
  <c r="F853" i="1"/>
  <c r="F871" i="1"/>
  <c r="F854" i="1"/>
  <c r="F855" i="1"/>
  <c r="F856" i="1"/>
  <c r="F857" i="1"/>
  <c r="F858" i="1"/>
  <c r="F872" i="1"/>
  <c r="F859" i="1"/>
  <c r="F860" i="1"/>
  <c r="F861" i="1"/>
  <c r="F862" i="1"/>
  <c r="F863" i="1"/>
  <c r="F864" i="1"/>
  <c r="F865" i="1"/>
  <c r="F866" i="1"/>
  <c r="F867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31" i="1"/>
  <c r="F917" i="1"/>
  <c r="F918" i="1"/>
  <c r="F919" i="1"/>
  <c r="F920" i="1"/>
  <c r="F921" i="1"/>
  <c r="F922" i="1"/>
  <c r="F923" i="1"/>
  <c r="F932" i="1"/>
  <c r="F924" i="1"/>
  <c r="F925" i="1"/>
  <c r="F926" i="1"/>
  <c r="F927" i="1"/>
  <c r="F928" i="1"/>
  <c r="F929" i="1"/>
  <c r="F930" i="1"/>
  <c r="F933" i="1"/>
  <c r="F934" i="1"/>
  <c r="F937" i="1"/>
  <c r="F935" i="1"/>
  <c r="F936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5" i="1"/>
  <c r="F966" i="1"/>
  <c r="F967" i="1"/>
  <c r="F962" i="1"/>
  <c r="F963" i="1"/>
  <c r="F964" i="1"/>
  <c r="F968" i="1"/>
  <c r="F969" i="1"/>
  <c r="F970" i="1"/>
  <c r="F971" i="1"/>
  <c r="F974" i="1"/>
  <c r="F972" i="1"/>
  <c r="F973" i="1"/>
  <c r="F975" i="1"/>
  <c r="F976" i="1"/>
  <c r="F977" i="1"/>
  <c r="F978" i="1"/>
  <c r="F979" i="1"/>
  <c r="F980" i="1"/>
  <c r="F986" i="1"/>
  <c r="F987" i="1"/>
  <c r="F988" i="1"/>
  <c r="F981" i="1"/>
  <c r="F982" i="1"/>
  <c r="F983" i="1"/>
  <c r="F984" i="1"/>
  <c r="F985" i="1"/>
  <c r="F990" i="1"/>
  <c r="F989" i="1"/>
  <c r="F991" i="1"/>
  <c r="F992" i="1"/>
  <c r="F993" i="1"/>
  <c r="F995" i="1"/>
  <c r="F996" i="1"/>
  <c r="F994" i="1"/>
  <c r="F997" i="1"/>
  <c r="F998" i="1"/>
  <c r="F999" i="1"/>
  <c r="F1000" i="1"/>
  <c r="F1002" i="1"/>
  <c r="F1003" i="1"/>
  <c r="F1004" i="1"/>
  <c r="F1005" i="1"/>
  <c r="F1006" i="1"/>
  <c r="F1007" i="1"/>
  <c r="F1008" i="1"/>
  <c r="F1001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42" i="1"/>
  <c r="F1043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5" i="1"/>
  <c r="F1046" i="1"/>
  <c r="F1047" i="1"/>
  <c r="F1048" i="1"/>
  <c r="F1049" i="1"/>
  <c r="F1044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4" i="1"/>
  <c r="F1102" i="1"/>
  <c r="F1103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48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50" i="1"/>
  <c r="F1151" i="1"/>
  <c r="F1152" i="1"/>
  <c r="F1149" i="1"/>
  <c r="F1153" i="1"/>
  <c r="F1154" i="1"/>
  <c r="F1155" i="1"/>
  <c r="F1156" i="1"/>
  <c r="F1160" i="1"/>
  <c r="F1161" i="1"/>
  <c r="F1157" i="1"/>
  <c r="F1158" i="1"/>
  <c r="F1159" i="1"/>
  <c r="F1162" i="1"/>
  <c r="F1163" i="1"/>
  <c r="F1164" i="1"/>
  <c r="F1165" i="1"/>
  <c r="F1166" i="1"/>
  <c r="F1172" i="1"/>
  <c r="F1173" i="1"/>
  <c r="F1174" i="1"/>
  <c r="F1167" i="1"/>
  <c r="F1168" i="1"/>
  <c r="F1169" i="1"/>
  <c r="F1170" i="1"/>
  <c r="F1171" i="1"/>
  <c r="F1175" i="1"/>
  <c r="F1181" i="1"/>
  <c r="F1182" i="1"/>
  <c r="F1183" i="1"/>
  <c r="F1176" i="1"/>
  <c r="F1177" i="1"/>
  <c r="F1178" i="1"/>
  <c r="F1179" i="1"/>
  <c r="F1180" i="1"/>
  <c r="F1187" i="1"/>
  <c r="F1188" i="1"/>
  <c r="F1184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185" i="1"/>
  <c r="F1211" i="1"/>
  <c r="F1212" i="1"/>
  <c r="F1213" i="1"/>
  <c r="F1214" i="1"/>
  <c r="F1186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73" i="1"/>
  <c r="F1330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331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332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33" i="1"/>
  <c r="F1334" i="1"/>
  <c r="F1335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36" i="1"/>
  <c r="F1320" i="1"/>
  <c r="F1321" i="1"/>
  <c r="F1322" i="1"/>
  <c r="F1323" i="1"/>
  <c r="F1324" i="1"/>
  <c r="F1325" i="1"/>
  <c r="F1326" i="1"/>
  <c r="F1327" i="1"/>
  <c r="F1328" i="1"/>
  <c r="F1329" i="1"/>
  <c r="F1337" i="1"/>
  <c r="F1338" i="1"/>
  <c r="F1339" i="1"/>
  <c r="F1347" i="1"/>
  <c r="F1348" i="1"/>
  <c r="F1340" i="1"/>
  <c r="F1341" i="1"/>
  <c r="F1342" i="1"/>
  <c r="F1343" i="1"/>
  <c r="F1344" i="1"/>
  <c r="F1345" i="1"/>
  <c r="F1346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405" i="1"/>
  <c r="F1406" i="1"/>
  <c r="F1407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42" i="1"/>
  <c r="F1438" i="1"/>
  <c r="F1439" i="1"/>
  <c r="F1440" i="1"/>
  <c r="F1441" i="1"/>
  <c r="F1446" i="1"/>
  <c r="F1447" i="1"/>
  <c r="F1443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44" i="1"/>
  <c r="F1468" i="1"/>
  <c r="F1469" i="1"/>
  <c r="F1470" i="1"/>
  <c r="F1471" i="1"/>
  <c r="F1445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34" i="1"/>
  <c r="F1509" i="1"/>
  <c r="F1510" i="1"/>
  <c r="F1511" i="1"/>
  <c r="F1512" i="1"/>
  <c r="F1513" i="1"/>
  <c r="F1514" i="1"/>
  <c r="F1515" i="1"/>
  <c r="F1516" i="1"/>
  <c r="F1517" i="1"/>
  <c r="F1535" i="1"/>
  <c r="F1518" i="1"/>
  <c r="F1519" i="1"/>
  <c r="F1520" i="1"/>
  <c r="F1521" i="1"/>
  <c r="F1522" i="1"/>
  <c r="F1523" i="1"/>
  <c r="F1536" i="1"/>
  <c r="F1524" i="1"/>
  <c r="F1525" i="1"/>
  <c r="F1526" i="1"/>
  <c r="F1527" i="1"/>
  <c r="F1528" i="1"/>
  <c r="F1529" i="1"/>
  <c r="F1530" i="1"/>
  <c r="F1531" i="1"/>
  <c r="F1532" i="1"/>
  <c r="F1533" i="1"/>
  <c r="F1537" i="1"/>
  <c r="F1542" i="1"/>
  <c r="F1543" i="1"/>
  <c r="F1538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39" i="1"/>
  <c r="F1563" i="1"/>
  <c r="F1564" i="1"/>
  <c r="F1565" i="1"/>
  <c r="F1566" i="1"/>
  <c r="F1540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41" i="1"/>
  <c r="F1597" i="1"/>
  <c r="F1598" i="1"/>
  <c r="F1599" i="1"/>
  <c r="F1600" i="1"/>
  <c r="F1601" i="1"/>
  <c r="F1602" i="1"/>
  <c r="F1626" i="1"/>
  <c r="F1603" i="1"/>
  <c r="F1604" i="1"/>
  <c r="F1605" i="1"/>
  <c r="F1606" i="1"/>
  <c r="F1607" i="1"/>
  <c r="F1608" i="1"/>
  <c r="F1609" i="1"/>
  <c r="F1610" i="1"/>
  <c r="F1611" i="1"/>
  <c r="F1612" i="1"/>
  <c r="F1627" i="1"/>
  <c r="F1613" i="1"/>
  <c r="F1614" i="1"/>
  <c r="F1615" i="1"/>
  <c r="F1628" i="1"/>
  <c r="F1616" i="1"/>
  <c r="F1617" i="1"/>
  <c r="F1618" i="1"/>
  <c r="F1619" i="1"/>
  <c r="F1620" i="1"/>
  <c r="F1621" i="1"/>
  <c r="F1622" i="1"/>
  <c r="F1623" i="1"/>
  <c r="F1624" i="1"/>
  <c r="F1625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51" i="1"/>
  <c r="F1652" i="1"/>
  <c r="F1649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50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711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813" i="1"/>
  <c r="F1814" i="1"/>
  <c r="F1815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6" i="1"/>
  <c r="F1817" i="1"/>
  <c r="F1818" i="1"/>
  <c r="F1819" i="1"/>
  <c r="F1820" i="1"/>
  <c r="F1821" i="1"/>
  <c r="F1822" i="1"/>
  <c r="F1823" i="1"/>
  <c r="F1824" i="1"/>
  <c r="F1825" i="1"/>
  <c r="F1836" i="1"/>
  <c r="F1837" i="1"/>
  <c r="F1838" i="1"/>
  <c r="F1826" i="1"/>
  <c r="F1827" i="1"/>
  <c r="F1828" i="1"/>
  <c r="F1829" i="1"/>
  <c r="F1830" i="1"/>
  <c r="F1831" i="1"/>
  <c r="F1832" i="1"/>
  <c r="F1833" i="1"/>
  <c r="F1834" i="1"/>
  <c r="F1835" i="1"/>
  <c r="F1840" i="1"/>
  <c r="F1841" i="1"/>
  <c r="F1839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6" i="1"/>
  <c r="F1897" i="1"/>
  <c r="F1898" i="1"/>
  <c r="F1899" i="1"/>
  <c r="F1900" i="1"/>
  <c r="F1901" i="1"/>
  <c r="F1902" i="1"/>
  <c r="F1903" i="1"/>
  <c r="F1895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50" i="1"/>
  <c r="F1951" i="1"/>
  <c r="F1949" i="1"/>
  <c r="F1952" i="1"/>
  <c r="F1953" i="1"/>
  <c r="F1954" i="1"/>
  <c r="F1955" i="1"/>
  <c r="F1956" i="1"/>
  <c r="F1958" i="1"/>
  <c r="F1957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2018" i="1"/>
  <c r="F2019" i="1"/>
  <c r="F2020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21" i="1"/>
  <c r="F2022" i="1"/>
  <c r="F2027" i="1"/>
  <c r="F2028" i="1"/>
  <c r="F2029" i="1"/>
  <c r="F2023" i="1"/>
  <c r="F2024" i="1"/>
  <c r="F2025" i="1"/>
  <c r="F2026" i="1"/>
  <c r="F2030" i="1"/>
  <c r="F2031" i="1"/>
  <c r="F2032" i="1"/>
  <c r="F2033" i="1"/>
  <c r="F2034" i="1"/>
  <c r="F2035" i="1"/>
  <c r="F2036" i="1"/>
  <c r="F2037" i="1"/>
  <c r="F2038" i="1"/>
  <c r="F2039" i="1"/>
  <c r="F2040" i="1"/>
  <c r="F2042" i="1"/>
  <c r="F2041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9" i="1"/>
  <c r="F2080" i="1"/>
  <c r="F2081" i="1"/>
  <c r="F2071" i="1"/>
  <c r="F2072" i="1"/>
  <c r="F2073" i="1"/>
  <c r="F2074" i="1"/>
  <c r="F2075" i="1"/>
  <c r="F2076" i="1"/>
  <c r="F2077" i="1"/>
  <c r="F2078" i="1"/>
  <c r="F2083" i="1"/>
  <c r="F2084" i="1"/>
  <c r="F2085" i="1"/>
  <c r="F2086" i="1"/>
  <c r="F2087" i="1"/>
  <c r="F2088" i="1"/>
  <c r="F2082" i="1"/>
  <c r="F2089" i="1"/>
  <c r="F2090" i="1"/>
  <c r="F2091" i="1"/>
  <c r="F2092" i="1"/>
  <c r="F2093" i="1"/>
  <c r="F2094" i="1"/>
  <c r="F2095" i="1"/>
  <c r="F2097" i="1"/>
  <c r="F2096" i="1"/>
  <c r="F2098" i="1"/>
  <c r="F2099" i="1"/>
  <c r="F2100" i="1"/>
  <c r="F2105" i="1"/>
  <c r="F2106" i="1"/>
  <c r="F2101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02" i="1"/>
  <c r="F2124" i="1"/>
  <c r="F2125" i="1"/>
  <c r="F2126" i="1"/>
  <c r="F2127" i="1"/>
  <c r="F2103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04" i="1"/>
  <c r="F2153" i="1"/>
  <c r="F2154" i="1"/>
  <c r="F2155" i="1"/>
  <c r="F2156" i="1"/>
  <c r="F2157" i="1"/>
  <c r="F2158" i="1"/>
  <c r="F2159" i="1"/>
  <c r="F2160" i="1"/>
  <c r="F2161" i="1"/>
  <c r="F2169" i="1"/>
  <c r="F2162" i="1"/>
  <c r="F2163" i="1"/>
  <c r="F2164" i="1"/>
  <c r="F2165" i="1"/>
  <c r="F2166" i="1"/>
  <c r="F2167" i="1"/>
  <c r="F2168" i="1"/>
  <c r="F2171" i="1"/>
  <c r="F2170" i="1"/>
  <c r="F2172" i="1"/>
  <c r="F2173" i="1"/>
  <c r="F2174" i="1"/>
  <c r="F2175" i="1"/>
  <c r="F2176" i="1"/>
  <c r="F2177" i="1"/>
  <c r="F2179" i="1"/>
  <c r="F2180" i="1"/>
  <c r="F2178" i="1"/>
  <c r="F2181" i="1"/>
  <c r="F2182" i="1"/>
  <c r="F2183" i="1"/>
  <c r="F2184" i="1"/>
  <c r="F2185" i="1"/>
  <c r="F2190" i="1"/>
  <c r="F2191" i="1"/>
  <c r="F2192" i="1"/>
  <c r="F2186" i="1"/>
  <c r="F2187" i="1"/>
  <c r="F2188" i="1"/>
  <c r="F2189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4" i="1"/>
  <c r="F2215" i="1"/>
  <c r="F2213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8" i="1"/>
  <c r="F2249" i="1"/>
  <c r="F2243" i="1"/>
  <c r="F2244" i="1"/>
  <c r="F2245" i="1"/>
  <c r="F2246" i="1"/>
  <c r="F2247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74" i="1"/>
  <c r="F2275" i="1"/>
  <c r="F2268" i="1"/>
  <c r="F2269" i="1"/>
  <c r="F2270" i="1"/>
  <c r="F2271" i="1"/>
  <c r="F2272" i="1"/>
  <c r="F2273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1" i="1"/>
  <c r="F2302" i="1"/>
  <c r="F2303" i="1"/>
  <c r="F2304" i="1"/>
  <c r="F2305" i="1"/>
  <c r="F2300" i="1"/>
  <c r="F2313" i="1"/>
  <c r="F2314" i="1"/>
  <c r="F2306" i="1"/>
  <c r="F2307" i="1"/>
  <c r="F2308" i="1"/>
  <c r="F2309" i="1"/>
  <c r="F2310" i="1"/>
  <c r="F2311" i="1"/>
  <c r="F2312" i="1"/>
  <c r="F2315" i="1"/>
  <c r="F2318" i="1"/>
  <c r="F2316" i="1"/>
  <c r="F2319" i="1"/>
  <c r="F2320" i="1"/>
  <c r="F2321" i="1"/>
  <c r="F2322" i="1"/>
  <c r="F2323" i="1"/>
  <c r="F2324" i="1"/>
  <c r="F2325" i="1"/>
  <c r="F2326" i="1"/>
  <c r="F2327" i="1"/>
  <c r="F2328" i="1"/>
  <c r="F2317" i="1"/>
  <c r="F2329" i="1"/>
  <c r="F2330" i="1"/>
  <c r="F2331" i="1"/>
  <c r="F2332" i="1"/>
  <c r="F2333" i="1"/>
  <c r="F2334" i="1"/>
  <c r="F2335" i="1"/>
  <c r="F2338" i="1"/>
  <c r="F2339" i="1"/>
  <c r="F2340" i="1"/>
  <c r="F2341" i="1"/>
  <c r="F2342" i="1"/>
  <c r="F2343" i="1"/>
  <c r="F2336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37" i="1"/>
  <c r="F2373" i="1"/>
  <c r="F2374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7" i="1"/>
  <c r="F2378" i="1"/>
  <c r="F2379" i="1"/>
  <c r="F2380" i="1"/>
  <c r="F2381" i="1"/>
  <c r="F2382" i="1"/>
  <c r="F2383" i="1"/>
  <c r="F2384" i="1"/>
  <c r="F2385" i="1"/>
  <c r="F2375" i="1"/>
  <c r="F2386" i="1"/>
  <c r="F2387" i="1"/>
  <c r="F2388" i="1"/>
  <c r="F2389" i="1"/>
  <c r="F2390" i="1"/>
  <c r="F2391" i="1"/>
  <c r="F2392" i="1"/>
  <c r="F2393" i="1"/>
  <c r="F2394" i="1"/>
  <c r="F2376" i="1"/>
  <c r="F2395" i="1"/>
  <c r="F2396" i="1"/>
  <c r="F2397" i="1"/>
  <c r="F2398" i="1"/>
  <c r="F2400" i="1"/>
  <c r="F2401" i="1"/>
  <c r="F2402" i="1"/>
  <c r="F2403" i="1"/>
  <c r="F2399" i="1"/>
  <c r="F2404" i="1"/>
  <c r="F2405" i="1"/>
  <c r="F2406" i="1"/>
  <c r="F2407" i="1"/>
  <c r="F2408" i="1"/>
  <c r="F2409" i="1"/>
  <c r="F2410" i="1"/>
  <c r="F2411" i="1"/>
  <c r="F2412" i="1"/>
  <c r="F2413" i="1"/>
  <c r="F2415" i="1"/>
  <c r="F2416" i="1"/>
  <c r="F2417" i="1"/>
  <c r="F2414" i="1"/>
  <c r="F2418" i="1"/>
  <c r="F2419" i="1"/>
  <c r="F2421" i="1"/>
  <c r="F2422" i="1"/>
  <c r="F2420" i="1"/>
  <c r="F2423" i="1"/>
  <c r="F2424" i="1"/>
  <c r="F2426" i="1"/>
  <c r="F2427" i="1"/>
  <c r="F2428" i="1"/>
  <c r="F2429" i="1"/>
  <c r="F2430" i="1"/>
  <c r="F2425" i="1"/>
  <c r="F2434" i="1"/>
  <c r="F2435" i="1"/>
  <c r="F2431" i="1"/>
  <c r="F2432" i="1"/>
  <c r="F2433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59" i="1"/>
  <c r="F2486" i="1"/>
  <c r="F2487" i="1"/>
  <c r="F2488" i="1"/>
  <c r="F2489" i="1"/>
  <c r="F2460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461" i="1"/>
  <c r="F2532" i="1"/>
  <c r="F2533" i="1"/>
  <c r="F2534" i="1"/>
  <c r="F2535" i="1"/>
  <c r="F2536" i="1"/>
  <c r="F2537" i="1"/>
  <c r="F2538" i="1"/>
  <c r="F2539" i="1"/>
  <c r="F2540" i="1"/>
  <c r="F2462" i="1"/>
  <c r="F2541" i="1"/>
  <c r="F2542" i="1"/>
  <c r="F2543" i="1"/>
  <c r="F2544" i="1"/>
  <c r="F2545" i="1"/>
  <c r="F2546" i="1"/>
  <c r="F2547" i="1"/>
  <c r="F2557" i="1"/>
  <c r="F2548" i="1"/>
  <c r="F2549" i="1"/>
  <c r="F2550" i="1"/>
  <c r="F2551" i="1"/>
  <c r="F2552" i="1"/>
  <c r="F2553" i="1"/>
  <c r="F2554" i="1"/>
  <c r="F2555" i="1"/>
  <c r="F2556" i="1"/>
  <c r="F2558" i="1"/>
  <c r="F2559" i="1"/>
  <c r="F2560" i="1"/>
  <c r="F2561" i="1"/>
  <c r="F2562" i="1"/>
  <c r="F2563" i="1"/>
  <c r="F2564" i="1"/>
  <c r="F2573" i="1"/>
  <c r="F2574" i="1"/>
  <c r="F2565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66" i="1"/>
  <c r="F2594" i="1"/>
  <c r="F2595" i="1"/>
  <c r="F2596" i="1"/>
  <c r="F2597" i="1"/>
  <c r="F2567" i="1"/>
  <c r="F2598" i="1"/>
  <c r="F2599" i="1"/>
  <c r="F2600" i="1"/>
  <c r="F2601" i="1"/>
  <c r="F2602" i="1"/>
  <c r="F2603" i="1"/>
  <c r="F2604" i="1"/>
  <c r="F2605" i="1"/>
  <c r="F2606" i="1"/>
  <c r="F2568" i="1"/>
  <c r="F2569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570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571" i="1"/>
  <c r="F2659" i="1"/>
  <c r="F2660" i="1"/>
  <c r="F2661" i="1"/>
  <c r="F2662" i="1"/>
  <c r="F2663" i="1"/>
  <c r="F2664" i="1"/>
  <c r="F2665" i="1"/>
  <c r="F2666" i="1"/>
  <c r="F2667" i="1"/>
  <c r="F2572" i="1"/>
  <c r="F2694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95" i="1"/>
  <c r="F2686" i="1"/>
  <c r="F2687" i="1"/>
  <c r="F2688" i="1"/>
  <c r="F2689" i="1"/>
  <c r="F2690" i="1"/>
  <c r="F2691" i="1"/>
  <c r="F2692" i="1"/>
  <c r="F2693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41" i="1"/>
  <c r="F2734" i="1"/>
  <c r="F2735" i="1"/>
  <c r="F2736" i="1"/>
  <c r="F2737" i="1"/>
  <c r="F2738" i="1"/>
  <c r="F2739" i="1"/>
  <c r="F2740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6" i="1"/>
  <c r="F2817" i="1"/>
  <c r="F2818" i="1"/>
  <c r="F2819" i="1"/>
  <c r="F2820" i="1"/>
  <c r="F2821" i="1"/>
  <c r="F2815" i="1"/>
  <c r="F2822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23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24" i="1"/>
  <c r="F2868" i="1"/>
  <c r="F2869" i="1"/>
  <c r="F2870" i="1"/>
  <c r="F2871" i="1"/>
  <c r="F2872" i="1"/>
  <c r="F2873" i="1"/>
  <c r="F2874" i="1"/>
  <c r="F2875" i="1"/>
  <c r="F2876" i="1"/>
  <c r="F2825" i="1"/>
  <c r="F2877" i="1"/>
  <c r="F2884" i="1"/>
  <c r="F2878" i="1"/>
  <c r="F2879" i="1"/>
  <c r="F2880" i="1"/>
  <c r="F2881" i="1"/>
  <c r="F2882" i="1"/>
  <c r="F2883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6" i="1"/>
  <c r="F2907" i="1"/>
  <c r="F2900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01" i="1"/>
  <c r="F2928" i="1"/>
  <c r="F2929" i="1"/>
  <c r="F2930" i="1"/>
  <c r="F2931" i="1"/>
  <c r="F2902" i="1"/>
  <c r="F2932" i="1"/>
  <c r="F2933" i="1"/>
  <c r="F290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04" i="1"/>
  <c r="F2965" i="1"/>
  <c r="F2966" i="1"/>
  <c r="F2967" i="1"/>
  <c r="F2968" i="1"/>
  <c r="F2969" i="1"/>
  <c r="F2970" i="1"/>
  <c r="F2971" i="1"/>
  <c r="F2972" i="1"/>
  <c r="F2973" i="1"/>
  <c r="F2905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3000" i="1"/>
  <c r="F2990" i="1"/>
  <c r="F2991" i="1"/>
  <c r="F2992" i="1"/>
  <c r="F2993" i="1"/>
  <c r="F2994" i="1"/>
  <c r="F2995" i="1"/>
  <c r="F2996" i="1"/>
  <c r="F2997" i="1"/>
  <c r="F2998" i="1"/>
  <c r="F2999" i="1"/>
  <c r="F3001" i="1"/>
  <c r="F3002" i="1"/>
  <c r="F3003" i="1"/>
  <c r="F3004" i="1"/>
  <c r="F3005" i="1"/>
  <c r="F3006" i="1"/>
  <c r="F3009" i="1"/>
  <c r="F3007" i="1"/>
  <c r="F3008" i="1"/>
  <c r="F3011" i="1"/>
  <c r="F3012" i="1"/>
  <c r="F3013" i="1"/>
  <c r="F3014" i="1"/>
  <c r="F3015" i="1"/>
  <c r="F3016" i="1"/>
  <c r="F3017" i="1"/>
  <c r="F3018" i="1"/>
  <c r="F3010" i="1"/>
  <c r="F3029" i="1"/>
  <c r="F3030" i="1"/>
  <c r="F3019" i="1"/>
  <c r="F3020" i="1"/>
  <c r="F3021" i="1"/>
  <c r="F3022" i="1"/>
  <c r="F3023" i="1"/>
  <c r="F3024" i="1"/>
  <c r="F3025" i="1"/>
  <c r="F3026" i="1"/>
  <c r="F3027" i="1"/>
  <c r="F3028" i="1"/>
  <c r="F3031" i="1"/>
  <c r="F3032" i="1"/>
  <c r="F3033" i="1"/>
  <c r="F3035" i="1"/>
  <c r="F3034" i="1"/>
  <c r="F3037" i="1"/>
  <c r="F3036" i="1"/>
  <c r="F3038" i="1"/>
  <c r="F3039" i="1"/>
  <c r="F3040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41" i="1"/>
  <c r="F3054" i="1"/>
  <c r="F3065" i="1"/>
  <c r="F3055" i="1"/>
  <c r="F3056" i="1"/>
  <c r="F3057" i="1"/>
  <c r="F3058" i="1"/>
  <c r="F3059" i="1"/>
  <c r="F3060" i="1"/>
  <c r="F3061" i="1"/>
  <c r="F3062" i="1"/>
  <c r="F3063" i="1"/>
  <c r="F3064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078" i="1"/>
  <c r="F3102" i="1"/>
  <c r="F3079" i="1"/>
  <c r="F3103" i="1"/>
  <c r="F3104" i="1"/>
  <c r="F3105" i="1"/>
  <c r="F3106" i="1"/>
  <c r="F3107" i="1"/>
  <c r="F3108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09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10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9" i="1"/>
  <c r="F3190" i="1"/>
  <c r="F3191" i="1"/>
  <c r="F3192" i="1"/>
  <c r="F3193" i="1"/>
  <c r="F3194" i="1"/>
  <c r="F3195" i="1"/>
  <c r="F3196" i="1"/>
  <c r="F3197" i="1"/>
  <c r="F3198" i="1"/>
  <c r="F3199" i="1"/>
  <c r="F3187" i="1"/>
  <c r="F3188" i="1"/>
  <c r="F3208" i="1"/>
  <c r="F3200" i="1"/>
  <c r="F3201" i="1"/>
  <c r="F3202" i="1"/>
  <c r="F3203" i="1"/>
  <c r="F3204" i="1"/>
  <c r="F3205" i="1"/>
  <c r="F3206" i="1"/>
  <c r="F3207" i="1"/>
  <c r="F3209" i="1"/>
  <c r="F3210" i="1"/>
  <c r="F3211" i="1"/>
  <c r="F3212" i="1"/>
  <c r="F3213" i="1"/>
  <c r="F3214" i="1"/>
  <c r="F3215" i="1"/>
  <c r="F3222" i="1"/>
  <c r="F3223" i="1"/>
  <c r="F3216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17" i="1"/>
  <c r="F3247" i="1"/>
  <c r="F3218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19" i="1"/>
  <c r="F3278" i="1"/>
  <c r="F3279" i="1"/>
  <c r="F3280" i="1"/>
  <c r="F3281" i="1"/>
  <c r="F3282" i="1"/>
  <c r="F3283" i="1"/>
  <c r="F3284" i="1"/>
  <c r="F3285" i="1"/>
  <c r="F3286" i="1"/>
  <c r="F3287" i="1"/>
  <c r="F3220" i="1"/>
  <c r="F3288" i="1"/>
  <c r="F3289" i="1"/>
  <c r="F3290" i="1"/>
  <c r="F3291" i="1"/>
  <c r="F3292" i="1"/>
  <c r="F3293" i="1"/>
  <c r="F3294" i="1"/>
  <c r="F3295" i="1"/>
  <c r="F3296" i="1"/>
  <c r="F3297" i="1"/>
  <c r="F3298" i="1"/>
  <c r="F3221" i="1"/>
  <c r="F3299" i="1"/>
  <c r="F3300" i="1"/>
  <c r="F3301" i="1"/>
  <c r="F3312" i="1"/>
  <c r="F3302" i="1"/>
  <c r="F3303" i="1"/>
  <c r="F3304" i="1"/>
  <c r="F3305" i="1"/>
  <c r="F3306" i="1"/>
  <c r="F3307" i="1"/>
  <c r="F3308" i="1"/>
  <c r="F3309" i="1"/>
  <c r="F3310" i="1"/>
  <c r="F3311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30" i="1"/>
  <c r="F3331" i="1"/>
  <c r="F3356" i="1"/>
  <c r="F3345" i="1"/>
  <c r="F3346" i="1"/>
  <c r="F3347" i="1"/>
  <c r="F3348" i="1"/>
  <c r="F3349" i="1"/>
  <c r="F3350" i="1"/>
  <c r="F3351" i="1"/>
  <c r="F3352" i="1"/>
  <c r="F3353" i="1"/>
  <c r="F3354" i="1"/>
  <c r="F3355" i="1"/>
  <c r="F3358" i="1"/>
  <c r="F3359" i="1"/>
  <c r="F3357" i="1"/>
  <c r="F3361" i="1"/>
  <c r="F3360" i="1"/>
  <c r="F3362" i="1"/>
  <c r="F3363" i="1"/>
  <c r="F3364" i="1"/>
  <c r="F3365" i="1"/>
  <c r="F3366" i="1"/>
  <c r="F3367" i="1"/>
  <c r="F3368" i="1"/>
  <c r="F3369" i="1"/>
  <c r="F3370" i="1"/>
  <c r="F3371" i="1"/>
  <c r="F3372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373" i="1"/>
  <c r="F3374" i="1"/>
  <c r="F3416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8" i="1"/>
  <c r="F3419" i="1"/>
  <c r="F3420" i="1"/>
  <c r="F3421" i="1"/>
  <c r="F3417" i="1"/>
  <c r="F3422" i="1"/>
  <c r="F3423" i="1"/>
  <c r="F3424" i="1"/>
  <c r="F3425" i="1"/>
  <c r="F3426" i="1"/>
  <c r="F3427" i="1"/>
  <c r="F3428" i="1"/>
  <c r="F3429" i="1"/>
  <c r="F3430" i="1"/>
  <c r="F3433" i="1"/>
  <c r="F3434" i="1"/>
  <c r="F3431" i="1"/>
  <c r="F3432" i="1"/>
  <c r="F3437" i="1"/>
  <c r="F3435" i="1"/>
  <c r="F3436" i="1"/>
  <c r="F3439" i="1"/>
  <c r="F3440" i="1"/>
  <c r="F3441" i="1"/>
  <c r="F3442" i="1"/>
  <c r="F3443" i="1"/>
  <c r="F3444" i="1"/>
  <c r="F3438" i="1"/>
  <c r="F3445" i="1"/>
  <c r="F3446" i="1"/>
  <c r="F3447" i="1"/>
  <c r="F3448" i="1"/>
  <c r="F3449" i="1"/>
  <c r="F3450" i="1"/>
  <c r="F3451" i="1"/>
  <c r="F3452" i="1"/>
  <c r="F3453" i="1"/>
  <c r="F3454" i="1"/>
  <c r="F3459" i="1"/>
  <c r="F3460" i="1"/>
  <c r="F3461" i="1"/>
  <c r="F3455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56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457" i="1"/>
  <c r="F3458" i="1"/>
  <c r="F352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4" i="1"/>
  <c r="F3529" i="1"/>
  <c r="F3530" i="1"/>
  <c r="F3531" i="1"/>
  <c r="F3532" i="1"/>
  <c r="F3533" i="1"/>
  <c r="F3525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26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27" i="1"/>
  <c r="F3528" i="1"/>
  <c r="F3605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6" i="1"/>
  <c r="F3607" i="1"/>
  <c r="F3610" i="1"/>
  <c r="F3611" i="1"/>
  <c r="F3612" i="1"/>
  <c r="F3613" i="1"/>
  <c r="F3614" i="1"/>
  <c r="F3608" i="1"/>
  <c r="F3609" i="1"/>
  <c r="F3619" i="1"/>
  <c r="F3615" i="1"/>
  <c r="F3616" i="1"/>
  <c r="F3617" i="1"/>
  <c r="F3618" i="1"/>
  <c r="F3620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21" i="1"/>
  <c r="F3622" i="1"/>
  <c r="F3657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12" i="1"/>
  <c r="F3713" i="1"/>
  <c r="F3705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06" i="1"/>
  <c r="F3732" i="1"/>
  <c r="F3733" i="1"/>
  <c r="F3734" i="1"/>
  <c r="F3735" i="1"/>
  <c r="F3707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08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709" i="1"/>
  <c r="F3810" i="1"/>
  <c r="F3811" i="1"/>
  <c r="F3812" i="1"/>
  <c r="F3813" i="1"/>
  <c r="F3814" i="1"/>
  <c r="F3815" i="1"/>
  <c r="F3816" i="1"/>
  <c r="F3817" i="1"/>
  <c r="F3818" i="1"/>
  <c r="F3819" i="1"/>
  <c r="F3820" i="1"/>
  <c r="F3710" i="1"/>
  <c r="F3711" i="1"/>
  <c r="F3736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54" i="1"/>
  <c r="F3877" i="1"/>
  <c r="F3878" i="1"/>
  <c r="F3879" i="1"/>
  <c r="F3880" i="1"/>
  <c r="F3881" i="1"/>
  <c r="F3882" i="1"/>
  <c r="F3892" i="1"/>
  <c r="F3893" i="1"/>
  <c r="F388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884" i="1"/>
  <c r="F3915" i="1"/>
  <c r="F3916" i="1"/>
  <c r="F3917" i="1"/>
  <c r="F3918" i="1"/>
  <c r="F3885" i="1"/>
  <c r="F3919" i="1"/>
  <c r="F3920" i="1"/>
  <c r="F3921" i="1"/>
  <c r="F3922" i="1"/>
  <c r="F3923" i="1"/>
  <c r="F3924" i="1"/>
  <c r="F3925" i="1"/>
  <c r="F3926" i="1"/>
  <c r="F388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887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888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889" i="1"/>
  <c r="F3890" i="1"/>
  <c r="F3891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14" i="1"/>
  <c r="F4004" i="1"/>
  <c r="F4005" i="1"/>
  <c r="F4006" i="1"/>
  <c r="F4007" i="1"/>
  <c r="F4008" i="1"/>
  <c r="F4009" i="1"/>
  <c r="F4010" i="1"/>
  <c r="F4011" i="1"/>
  <c r="F4012" i="1"/>
  <c r="F4013" i="1"/>
  <c r="F4015" i="1"/>
  <c r="F4026" i="1"/>
  <c r="F4027" i="1"/>
  <c r="F4016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17" i="1"/>
  <c r="F4050" i="1"/>
  <c r="F4051" i="1"/>
  <c r="F4052" i="1"/>
  <c r="F4053" i="1"/>
  <c r="F4018" i="1"/>
  <c r="F4054" i="1"/>
  <c r="F4055" i="1"/>
  <c r="F4056" i="1"/>
  <c r="F4057" i="1"/>
  <c r="F4058" i="1"/>
  <c r="F4059" i="1"/>
  <c r="F4060" i="1"/>
  <c r="F4061" i="1"/>
  <c r="F4062" i="1"/>
  <c r="F4063" i="1"/>
  <c r="F4019" i="1"/>
  <c r="F4020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021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022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023" i="1"/>
  <c r="F4024" i="1"/>
  <c r="F4025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064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4" i="1"/>
  <c r="F4165" i="1"/>
  <c r="F4166" i="1"/>
  <c r="F4167" i="1"/>
  <c r="F4168" i="1"/>
  <c r="F4163" i="1"/>
  <c r="F4169" i="1"/>
  <c r="F4170" i="1"/>
  <c r="F4171" i="1"/>
  <c r="F4178" i="1"/>
  <c r="F4179" i="1"/>
  <c r="F4172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73" i="1"/>
  <c r="F4199" i="1"/>
  <c r="F4200" i="1"/>
  <c r="F4201" i="1"/>
  <c r="F4174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175" i="1"/>
  <c r="F4242" i="1"/>
  <c r="F4243" i="1"/>
  <c r="F4244" i="1"/>
  <c r="F4245" i="1"/>
  <c r="F4246" i="1"/>
  <c r="F4247" i="1"/>
  <c r="F4248" i="1"/>
  <c r="F4249" i="1"/>
  <c r="F4176" i="1"/>
  <c r="F4250" i="1"/>
  <c r="F4251" i="1"/>
  <c r="F4252" i="1"/>
  <c r="F4253" i="1"/>
  <c r="F4254" i="1"/>
  <c r="F4255" i="1"/>
  <c r="F4177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E46" i="4" l="1"/>
  <c r="E47" i="4"/>
  <c r="C55" i="4"/>
  <c r="E50" i="4" l="1"/>
  <c r="E42" i="4"/>
  <c r="E43" i="4"/>
  <c r="E48" i="4"/>
  <c r="E49" i="4"/>
  <c r="B38" i="4"/>
  <c r="E44" i="4" l="1"/>
  <c r="E53" i="4"/>
  <c r="E52" i="4"/>
  <c r="E51" i="4"/>
  <c r="E45" i="4"/>
  <c r="E54" i="4"/>
  <c r="C38" i="4"/>
  <c r="E55" i="4" l="1"/>
</calcChain>
</file>

<file path=xl/sharedStrings.xml><?xml version="1.0" encoding="utf-8"?>
<sst xmlns="http://schemas.openxmlformats.org/spreadsheetml/2006/main" count="10115" uniqueCount="1126">
  <si>
    <t>AFGHANISTAN CMPN</t>
  </si>
  <si>
    <t>AGRICULTURE</t>
  </si>
  <si>
    <t>ALPHA KAPPA ALPHA</t>
  </si>
  <si>
    <t>ALPHA PHI ALPHA</t>
  </si>
  <si>
    <t>AMATEUR RADIO</t>
  </si>
  <si>
    <t>AMBULANCE</t>
  </si>
  <si>
    <t>AMERICA REMEMBERS</t>
  </si>
  <si>
    <t>ANTIQUES</t>
  </si>
  <si>
    <t>ARMED FORCES RET</t>
  </si>
  <si>
    <t>ARMED FORCES RSRV</t>
  </si>
  <si>
    <t>ARMY D.S.C</t>
  </si>
  <si>
    <t>ARMY VETERAN</t>
  </si>
  <si>
    <t>AUTISM AWARENESS</t>
  </si>
  <si>
    <t>BLACKHAWKS</t>
  </si>
  <si>
    <t>BOY SCOUT</t>
  </si>
  <si>
    <t>BRONZE STAR</t>
  </si>
  <si>
    <t>CHARITABLE VEH</t>
  </si>
  <si>
    <t>CHI POLICE MEM</t>
  </si>
  <si>
    <t>CHICAGO BEARS</t>
  </si>
  <si>
    <t>CHICAGO BULLS</t>
  </si>
  <si>
    <t>CHICAGO CUBS</t>
  </si>
  <si>
    <t>COLLEGIATE</t>
  </si>
  <si>
    <t>COLLEGIATE PLATE</t>
  </si>
  <si>
    <t>COMMERCE COMM POL</t>
  </si>
  <si>
    <t>COMMUTER VAN</t>
  </si>
  <si>
    <t>CONSERVATION</t>
  </si>
  <si>
    <t>DELTA SIGMA THETA</t>
  </si>
  <si>
    <t>DISABLED VETERANS</t>
  </si>
  <si>
    <t>DRIVER EDUCATION</t>
  </si>
  <si>
    <t>EAGLE SCOUT</t>
  </si>
  <si>
    <t>EDUCATION</t>
  </si>
  <si>
    <t>ELECTRIC</t>
  </si>
  <si>
    <t>ENVIRONMENTAL</t>
  </si>
  <si>
    <t>F.O.P.</t>
  </si>
  <si>
    <t>FARM 16,000 LBS</t>
  </si>
  <si>
    <t>FARM 20,000 LBS</t>
  </si>
  <si>
    <t>FARM 24,000 LBS</t>
  </si>
  <si>
    <t>FARM 28,000 LBS</t>
  </si>
  <si>
    <t>FARM 32,000 LBS</t>
  </si>
  <si>
    <t>FARM 36,000 LBS</t>
  </si>
  <si>
    <t>FARM 45,000 LBS</t>
  </si>
  <si>
    <t>FARM 54,999 LBS</t>
  </si>
  <si>
    <t>FARM 64,000 LBS</t>
  </si>
  <si>
    <t>FARM 73,280 LBS</t>
  </si>
  <si>
    <t>FARM 77,000 LBS</t>
  </si>
  <si>
    <t>FARM 80,000 LBS</t>
  </si>
  <si>
    <t>FARM TR 10,000 LB</t>
  </si>
  <si>
    <t>FARM TR 14,000 LB</t>
  </si>
  <si>
    <t>FARM TR 20,000 LB</t>
  </si>
  <si>
    <t>FARM TR 28,000 LB</t>
  </si>
  <si>
    <t>FARM TR 36,000 LB</t>
  </si>
  <si>
    <t>FARM TRAILERS</t>
  </si>
  <si>
    <t>FARM TRUCKS</t>
  </si>
  <si>
    <t>FERTILIZER SPREAD</t>
  </si>
  <si>
    <t>FIRE CHIEF</t>
  </si>
  <si>
    <t>FLEET</t>
  </si>
  <si>
    <t>FUNERAL HOME</t>
  </si>
  <si>
    <t>GOLD STAR</t>
  </si>
  <si>
    <t>HEARING IMPAIRED</t>
  </si>
  <si>
    <t>HONORARY CONSULAR</t>
  </si>
  <si>
    <t>HOSPICE</t>
  </si>
  <si>
    <t>HOUSE OF REPRSENT</t>
  </si>
  <si>
    <t>IL POLICE ASSOC</t>
  </si>
  <si>
    <t>IL. FIRE FIGHTER</t>
  </si>
  <si>
    <t>ILL SENATORS</t>
  </si>
  <si>
    <t>ILL SUPREME COURT</t>
  </si>
  <si>
    <t>ILL-MICH CANAL</t>
  </si>
  <si>
    <t>IRAQ CAMPAIGN</t>
  </si>
  <si>
    <t>KAPPA ALPHA PSI</t>
  </si>
  <si>
    <t>KOREAN SERVICE</t>
  </si>
  <si>
    <t>KOREAN WAR VET</t>
  </si>
  <si>
    <t>LIVERY</t>
  </si>
  <si>
    <t>LOW SPEED VEHICLE</t>
  </si>
  <si>
    <t>MAMMOGRAM</t>
  </si>
  <si>
    <t>MASTER MASON</t>
  </si>
  <si>
    <t>MAYORAL</t>
  </si>
  <si>
    <t>MCY 150 AND OVER</t>
  </si>
  <si>
    <t>MCY UNDER 150 CC</t>
  </si>
  <si>
    <t>MEDAL OF HONOR</t>
  </si>
  <si>
    <t>MEDICAL CARRIER</t>
  </si>
  <si>
    <t>MET 14.000 LBS</t>
  </si>
  <si>
    <t>MFT 20,000 LBS</t>
  </si>
  <si>
    <t>MILEAG TAX 12,000</t>
  </si>
  <si>
    <t>MILEAG TAX 16,000</t>
  </si>
  <si>
    <t>MILEAG TAX 20,000</t>
  </si>
  <si>
    <t>MILEAG TAX 24,000</t>
  </si>
  <si>
    <t>MILEAG TAX 28,000</t>
  </si>
  <si>
    <t>MILEAG TAX 32,000</t>
  </si>
  <si>
    <t>MILEAG TAX 36,000</t>
  </si>
  <si>
    <t>MILEAG TAX 40,000</t>
  </si>
  <si>
    <t>MILEAG TAX 45,000</t>
  </si>
  <si>
    <t>MILEAG TAX 54,999</t>
  </si>
  <si>
    <t>MILEAG TAX 59,500</t>
  </si>
  <si>
    <t>MILEAG TAX 64,000</t>
  </si>
  <si>
    <t>MILEAG TAX 73,280</t>
  </si>
  <si>
    <t>MILEAG TAX 77,000</t>
  </si>
  <si>
    <t>MILEAG TAX 80,000</t>
  </si>
  <si>
    <t>MLT 36,000 LBS</t>
  </si>
  <si>
    <t>MMT 40,000 LBS</t>
  </si>
  <si>
    <t>MUNI MOTORCYCLE</t>
  </si>
  <si>
    <t>MUNI. HANDICAPPED</t>
  </si>
  <si>
    <t>MUNICIPAL POLICE</t>
  </si>
  <si>
    <t>MUNICIPAL VEHICLE</t>
  </si>
  <si>
    <t>MUNICIPALITY BUS</t>
  </si>
  <si>
    <t>NATIONAL GUARD</t>
  </si>
  <si>
    <t>NAVY D.S.C.</t>
  </si>
  <si>
    <t>NAVY VETERAN</t>
  </si>
  <si>
    <t>NOTRE DAME</t>
  </si>
  <si>
    <t>OMEGA PSI PHI</t>
  </si>
  <si>
    <t>ORGAN DONOR</t>
  </si>
  <si>
    <t>OVARIAN CANCER</t>
  </si>
  <si>
    <t>PARATROOPER</t>
  </si>
  <si>
    <t>PARK DIST. YOUTH</t>
  </si>
  <si>
    <t>PASSENGER CAR</t>
  </si>
  <si>
    <t>PEARL HARBOR</t>
  </si>
  <si>
    <t>PERM. MNTED EQUIP</t>
  </si>
  <si>
    <t>PET FRIENDLY</t>
  </si>
  <si>
    <t>POLICE MEMORIAL</t>
  </si>
  <si>
    <t>POW/MIA</t>
  </si>
  <si>
    <t>PREVENT VIOLENCE</t>
  </si>
  <si>
    <t>PUBLIC TRANSPORT</t>
  </si>
  <si>
    <t>PURPLE HEART</t>
  </si>
  <si>
    <t>REC VEH TRAILER</t>
  </si>
  <si>
    <t>REC VEH TRUCK</t>
  </si>
  <si>
    <t>RET SUPREME COURT</t>
  </si>
  <si>
    <t>RETIRED OFFICIAL</t>
  </si>
  <si>
    <t>RETIRED REPRESENT</t>
  </si>
  <si>
    <t>RETIRED SENATOR</t>
  </si>
  <si>
    <t>ROTARY INTRNATL</t>
  </si>
  <si>
    <t>ROUTE 66</t>
  </si>
  <si>
    <t>SCHOOL BUS</t>
  </si>
  <si>
    <t>SHEET METAL WRKR</t>
  </si>
  <si>
    <t>SHERIFF</t>
  </si>
  <si>
    <t>SIGMA GAMMA RHO</t>
  </si>
  <si>
    <t>SILVER STAR</t>
  </si>
  <si>
    <t>SPEC OLYMPICS</t>
  </si>
  <si>
    <t>SPORTING SERIES</t>
  </si>
  <si>
    <t>STATE HANDICAPPED</t>
  </si>
  <si>
    <t>STATE MOTORCYCLE</t>
  </si>
  <si>
    <t>STATE OF ILLINOIS</t>
  </si>
  <si>
    <t>STATE OFFICALS EL</t>
  </si>
  <si>
    <t>STATE POLICE</t>
  </si>
  <si>
    <t>STATE POLICE MCY</t>
  </si>
  <si>
    <t>SUPPORT OUR TROOP</t>
  </si>
  <si>
    <t>SURV SPOUSE-FF</t>
  </si>
  <si>
    <t>SURV SPOUSE-PO</t>
  </si>
  <si>
    <t>TAXI</t>
  </si>
  <si>
    <t>TINTED WINDOW</t>
  </si>
  <si>
    <t>TOW TRUCK</t>
  </si>
  <si>
    <t>TRAILER  3,000 LB</t>
  </si>
  <si>
    <t>TRAILER  5,000 LB</t>
  </si>
  <si>
    <t>TRAILER  8,000 LB</t>
  </si>
  <si>
    <t>TRAILER 10,000 LB</t>
  </si>
  <si>
    <t>TRAILER 14,000 LB</t>
  </si>
  <si>
    <t>TRAILER 20,000 LB</t>
  </si>
  <si>
    <t>TRAILER 32,000 LB</t>
  </si>
  <si>
    <t>TRAILER 36,000 LB</t>
  </si>
  <si>
    <t>TRAILER 40,000 LB</t>
  </si>
  <si>
    <t>TRUCK 12,000 LBS</t>
  </si>
  <si>
    <t>TRUCK 16,000 LBS</t>
  </si>
  <si>
    <t>TRUCK 26,000 LBS</t>
  </si>
  <si>
    <t>TRUCK 28,000 LBS</t>
  </si>
  <si>
    <t>TRUCK 32,000 LBS</t>
  </si>
  <si>
    <t>TRUCK 36,000 LBS</t>
  </si>
  <si>
    <t>TRUCK 40,000 LBS</t>
  </si>
  <si>
    <t>TRUCK 45,000 LBS</t>
  </si>
  <si>
    <t>TRUCK 50,000 LBS</t>
  </si>
  <si>
    <t>TRUCK 54,999 LBS</t>
  </si>
  <si>
    <t>TRUCK 59,500 LBS</t>
  </si>
  <si>
    <t>TRUCK 64,000 LBS</t>
  </si>
  <si>
    <t>TRUCK 73,280 LBS</t>
  </si>
  <si>
    <t>TRUCK 77,000 LBS</t>
  </si>
  <si>
    <t>TRUCK 8,000 LBS</t>
  </si>
  <si>
    <t>TRUCK 80,000 LBS</t>
  </si>
  <si>
    <t>U S CONGRESSMAN</t>
  </si>
  <si>
    <t>U S SENATORS</t>
  </si>
  <si>
    <t>U.S. VETERAN</t>
  </si>
  <si>
    <t>U.S. VETERAN MCY</t>
  </si>
  <si>
    <t>US MARINE CORP</t>
  </si>
  <si>
    <t>VIETNAM VETERAN</t>
  </si>
  <si>
    <t>WEST POINT BIC</t>
  </si>
  <si>
    <t>WHEELCHAIR</t>
  </si>
  <si>
    <t>WHITE SOX</t>
  </si>
  <si>
    <t>WILDLIFE PRAIRIE</t>
  </si>
  <si>
    <t>WOMEN VETERANS</t>
  </si>
  <si>
    <t>WORLD WAR II</t>
  </si>
  <si>
    <t>X-PRISONER OF WAR</t>
  </si>
  <si>
    <t>YOUTH GOLF</t>
  </si>
  <si>
    <t>2 DOOR</t>
  </si>
  <si>
    <t>2C</t>
  </si>
  <si>
    <t>2D HACHBK</t>
  </si>
  <si>
    <t>2D HARDTP</t>
  </si>
  <si>
    <t>2D LIFTBK</t>
  </si>
  <si>
    <t>2D SEDAN</t>
  </si>
  <si>
    <t>3DR EXTCC</t>
  </si>
  <si>
    <t>3DR EXTCP</t>
  </si>
  <si>
    <t>4</t>
  </si>
  <si>
    <t>4 DOOR</t>
  </si>
  <si>
    <t>4D HARDTP</t>
  </si>
  <si>
    <t>4D HTCHBK</t>
  </si>
  <si>
    <t>4D LIFTBK</t>
  </si>
  <si>
    <t>4D SEDAN</t>
  </si>
  <si>
    <t>4DR EXTCC</t>
  </si>
  <si>
    <t>4DR EXTCP</t>
  </si>
  <si>
    <t>4WHEEL DR</t>
  </si>
  <si>
    <t>5D HTCHBK</t>
  </si>
  <si>
    <t>8PAS SPVN</t>
  </si>
  <si>
    <t>AIR COMP</t>
  </si>
  <si>
    <t>ALL TERRN</t>
  </si>
  <si>
    <t>AMPHIBIAN</t>
  </si>
  <si>
    <t>ARMORD TK</t>
  </si>
  <si>
    <t>ATV</t>
  </si>
  <si>
    <t>AUTO CARY</t>
  </si>
  <si>
    <t>BACKHOE</t>
  </si>
  <si>
    <t>BEVRG RCK</t>
  </si>
  <si>
    <t>BOAT TRLR</t>
  </si>
  <si>
    <t>BOTTM DMP</t>
  </si>
  <si>
    <t>BRSH CHPR</t>
  </si>
  <si>
    <t>BS</t>
  </si>
  <si>
    <t>BUGGY</t>
  </si>
  <si>
    <t>BUS</t>
  </si>
  <si>
    <t>CAB CHASS</t>
  </si>
  <si>
    <t>CABL REEL</t>
  </si>
  <si>
    <t>CABRIOLET</t>
  </si>
  <si>
    <t>CAMPER</t>
  </si>
  <si>
    <t>CAMPING</t>
  </si>
  <si>
    <t>CANOPY EX</t>
  </si>
  <si>
    <t>CARGO</t>
  </si>
  <si>
    <t>CARRYALL</t>
  </si>
  <si>
    <t>CNST TRAC</t>
  </si>
  <si>
    <t>CNVTR GER</t>
  </si>
  <si>
    <t>COACH</t>
  </si>
  <si>
    <t>COMBINE</t>
  </si>
  <si>
    <t>CONCR MXR</t>
  </si>
  <si>
    <t>CONVERTBL</t>
  </si>
  <si>
    <t>COUPE</t>
  </si>
  <si>
    <t>CRANE</t>
  </si>
  <si>
    <t>CREW PK</t>
  </si>
  <si>
    <t>CREW PKUP</t>
  </si>
  <si>
    <t>CUTAWAY</t>
  </si>
  <si>
    <t>DELIVERY</t>
  </si>
  <si>
    <t>DOLLY</t>
  </si>
  <si>
    <t>DROP FLAT</t>
  </si>
  <si>
    <t>DUMP TK</t>
  </si>
  <si>
    <t>DUMP TRLR</t>
  </si>
  <si>
    <t>DUNE BUGY</t>
  </si>
  <si>
    <t>ENDURO</t>
  </si>
  <si>
    <t>EXT SPTVN</t>
  </si>
  <si>
    <t>EXT VAN</t>
  </si>
  <si>
    <t>EXT WINVN</t>
  </si>
  <si>
    <t>FARM EQIP</t>
  </si>
  <si>
    <t>FARM TRAC</t>
  </si>
  <si>
    <t>FASTBACK</t>
  </si>
  <si>
    <t>FERTILIZR</t>
  </si>
  <si>
    <t>FIRE APP</t>
  </si>
  <si>
    <t>FLATBED</t>
  </si>
  <si>
    <t>FORKLIFT</t>
  </si>
  <si>
    <t>FWRD CONT</t>
  </si>
  <si>
    <t>GARBGE TK</t>
  </si>
  <si>
    <t>GENERATOR</t>
  </si>
  <si>
    <t>GLASS RAK</t>
  </si>
  <si>
    <t>GLIDERS</t>
  </si>
  <si>
    <t>GONDOLA</t>
  </si>
  <si>
    <t>GRADER</t>
  </si>
  <si>
    <t>GRAIN/BOX</t>
  </si>
  <si>
    <t>HARDTOP</t>
  </si>
  <si>
    <t>HARDTP CV</t>
  </si>
  <si>
    <t>HATCHBACK</t>
  </si>
  <si>
    <t>HEARSE</t>
  </si>
  <si>
    <t>HOPPER</t>
  </si>
  <si>
    <t>HORSE TLR</t>
  </si>
  <si>
    <t>INC CHASS</t>
  </si>
  <si>
    <t>INC EXTVN</t>
  </si>
  <si>
    <t>JEEPSTER</t>
  </si>
  <si>
    <t>LIMOUSINE</t>
  </si>
  <si>
    <t>LIVESTOCK</t>
  </si>
  <si>
    <t>LOADER</t>
  </si>
  <si>
    <t>LOW SPEED</t>
  </si>
  <si>
    <t>LOWBOY</t>
  </si>
  <si>
    <t>LUNCH WGN</t>
  </si>
  <si>
    <t>MAXI VAN</t>
  </si>
  <si>
    <t>MINI BIKE</t>
  </si>
  <si>
    <t>MINI CYCL</t>
  </si>
  <si>
    <t>MINI ROAD</t>
  </si>
  <si>
    <t>MOBILE HM</t>
  </si>
  <si>
    <t>MOBLE OFF</t>
  </si>
  <si>
    <t>MOPED</t>
  </si>
  <si>
    <t>MOTO CROS</t>
  </si>
  <si>
    <t>MOTOR HOM</t>
  </si>
  <si>
    <t>MOTORCYCL</t>
  </si>
  <si>
    <t>MTR SCOOT</t>
  </si>
  <si>
    <t>MTRCY TRL</t>
  </si>
  <si>
    <t>NOTCHBACK</t>
  </si>
  <si>
    <t>ONE SEAT</t>
  </si>
  <si>
    <t>OPEN BODY</t>
  </si>
  <si>
    <t>OPERA CP</t>
  </si>
  <si>
    <t>PALLET</t>
  </si>
  <si>
    <t>PANEL</t>
  </si>
  <si>
    <t>PARK MODL</t>
  </si>
  <si>
    <t>PASS CAR</t>
  </si>
  <si>
    <t>PHAETON</t>
  </si>
  <si>
    <t>PI</t>
  </si>
  <si>
    <t>PICKUP</t>
  </si>
  <si>
    <t>PICKUP RV</t>
  </si>
  <si>
    <t>PK CAMPER</t>
  </si>
  <si>
    <t>POLE/PIPE</t>
  </si>
  <si>
    <t>PUMPER</t>
  </si>
  <si>
    <t>RACER CYC</t>
  </si>
  <si>
    <t>REEFER</t>
  </si>
  <si>
    <t>REGLR CAB</t>
  </si>
  <si>
    <t>ROAD/TRAL</t>
  </si>
  <si>
    <t>ROADSTER</t>
  </si>
  <si>
    <t>ROLLER</t>
  </si>
  <si>
    <t>RUNABOUT</t>
  </si>
  <si>
    <t>SCRAPER</t>
  </si>
  <si>
    <t>SEDAN</t>
  </si>
  <si>
    <t>SEDAN DEL</t>
  </si>
  <si>
    <t>SEMI TLR</t>
  </si>
  <si>
    <t>SIDE CAR</t>
  </si>
  <si>
    <t>SKDSTRLDR</t>
  </si>
  <si>
    <t>SNOW RMVL</t>
  </si>
  <si>
    <t>SNOWBL TL</t>
  </si>
  <si>
    <t>SP-CONSTD</t>
  </si>
  <si>
    <t>SP.EQUIP.</t>
  </si>
  <si>
    <t>SPORT TRK</t>
  </si>
  <si>
    <t>SPORT VAN</t>
  </si>
  <si>
    <t>SPORTTRAC</t>
  </si>
  <si>
    <t>ST SWEEPR</t>
  </si>
  <si>
    <t>STAKE/RAK</t>
  </si>
  <si>
    <t>STEP VAN</t>
  </si>
  <si>
    <t>STN WAGON</t>
  </si>
  <si>
    <t>SUPCAB PK</t>
  </si>
  <si>
    <t>SUPERCAB</t>
  </si>
  <si>
    <t>TANDEM</t>
  </si>
  <si>
    <t>TANKER</t>
  </si>
  <si>
    <t>TENT TLR</t>
  </si>
  <si>
    <t>TILT CAB</t>
  </si>
  <si>
    <t>TILT TAND</t>
  </si>
  <si>
    <t>TOURNGCAR</t>
  </si>
  <si>
    <t>TOW DOLLY</t>
  </si>
  <si>
    <t>TRACTR TK</t>
  </si>
  <si>
    <t>TRAILER</t>
  </si>
  <si>
    <t>TRAVELALL</t>
  </si>
  <si>
    <t>TRAVL TLR</t>
  </si>
  <si>
    <t>TRENCHER</t>
  </si>
  <si>
    <t>TRIALS</t>
  </si>
  <si>
    <t>TRIKE</t>
  </si>
  <si>
    <t>TRKCAMPER</t>
  </si>
  <si>
    <t>TRL TRUCK</t>
  </si>
  <si>
    <t>TRLR JCKY</t>
  </si>
  <si>
    <t>TRUCK</t>
  </si>
  <si>
    <t>TRUCKSTER</t>
  </si>
  <si>
    <t>TUDOR</t>
  </si>
  <si>
    <t>TWO WHEEL</t>
  </si>
  <si>
    <t>UTILITY</t>
  </si>
  <si>
    <t>VAN</t>
  </si>
  <si>
    <t>VAN CAMPR</t>
  </si>
  <si>
    <t>VANETTE</t>
  </si>
  <si>
    <t>WAGON</t>
  </si>
  <si>
    <t>WELDER</t>
  </si>
  <si>
    <t>WELL DRIL</t>
  </si>
  <si>
    <t>WHL LOADR</t>
  </si>
  <si>
    <t>WINCH</t>
  </si>
  <si>
    <t>WINDOW VN</t>
  </si>
  <si>
    <t>Grand Total</t>
  </si>
  <si>
    <t>Body</t>
  </si>
  <si>
    <t>auto</t>
  </si>
  <si>
    <t>trailer</t>
  </si>
  <si>
    <t>off road</t>
  </si>
  <si>
    <t>equipment</t>
  </si>
  <si>
    <t>motorcycle</t>
  </si>
  <si>
    <t>registration</t>
  </si>
  <si>
    <t>body_cat</t>
  </si>
  <si>
    <t>regi_cat</t>
  </si>
  <si>
    <t>passenger truck</t>
  </si>
  <si>
    <t>light commercial truck</t>
  </si>
  <si>
    <t>single unit short haul</t>
  </si>
  <si>
    <t>refuse truck</t>
  </si>
  <si>
    <t>school bus</t>
  </si>
  <si>
    <t>transit bus</t>
  </si>
  <si>
    <t>combination short haul truck</t>
  </si>
  <si>
    <t>combination long haul truck</t>
  </si>
  <si>
    <t>motor home</t>
  </si>
  <si>
    <t>single unit long haul</t>
  </si>
  <si>
    <t>Registration Category</t>
  </si>
  <si>
    <t>Body Type Category Lookup</t>
  </si>
  <si>
    <t>MOVES Category</t>
  </si>
  <si>
    <t>MOVES category</t>
  </si>
  <si>
    <t>Regional Summary</t>
  </si>
  <si>
    <t>Motorcycles</t>
  </si>
  <si>
    <t>Passenger Car</t>
  </si>
  <si>
    <t>Passenger Truck</t>
  </si>
  <si>
    <t>Light Commercial Truck</t>
  </si>
  <si>
    <t>Intercity Bus</t>
  </si>
  <si>
    <t>Transit Bus</t>
  </si>
  <si>
    <t>School Bus</t>
  </si>
  <si>
    <t>Refuse Truck</t>
  </si>
  <si>
    <t>Single Unit Short Haul Truck</t>
  </si>
  <si>
    <t>Single Unit Long Haul Truck</t>
  </si>
  <si>
    <t>Motor Home</t>
  </si>
  <si>
    <t>Combination Short Haul Truck</t>
  </si>
  <si>
    <t>Combination Long Haul Truck</t>
  </si>
  <si>
    <t>Total</t>
  </si>
  <si>
    <t>can't identify</t>
  </si>
  <si>
    <t>row of motor home body types - trailers</t>
  </si>
  <si>
    <t>combination short haul trucks registered</t>
  </si>
  <si>
    <t>combination short haul</t>
  </si>
  <si>
    <t>combination long haul</t>
  </si>
  <si>
    <t>total - equipment - trailer =</t>
  </si>
  <si>
    <t>combination long haul trucks registered.</t>
  </si>
  <si>
    <t>Registration Type Categories</t>
  </si>
  <si>
    <t>Light commercial trucks registered + lt commercial trucks from under auto category-transit buses - school buses-auto-passenger truck</t>
  </si>
  <si>
    <t>single unit long haul trucks registered-passenger truck</t>
  </si>
  <si>
    <t>row body category passenger truck - passenger trucks from combination long haul-trucks under trailers</t>
  </si>
  <si>
    <t>yearID</t>
  </si>
  <si>
    <t>sourceTypeID</t>
  </si>
  <si>
    <t>sourceTypePopulation</t>
  </si>
  <si>
    <t>Motorcycle</t>
  </si>
  <si>
    <t>Single Unit Short-haul Truck</t>
  </si>
  <si>
    <t>Single Unit Long-haul Truck</t>
  </si>
  <si>
    <t>Combination Short-haul Truck</t>
  </si>
  <si>
    <t>Combination Long-haul Truck</t>
  </si>
  <si>
    <t>diff from license plates</t>
  </si>
  <si>
    <t>S:\AdminGroups\PlanningProgramming\TIP\Conformity\TIP Amendments\12-03-08 Amendment\MOVES\2016</t>
  </si>
  <si>
    <t>total</t>
  </si>
  <si>
    <t>municipal other</t>
  </si>
  <si>
    <t>diff from target</t>
  </si>
  <si>
    <t>single unit short haul trucks registered + single unit short haul from municipal other category</t>
  </si>
  <si>
    <t>MONTGOMVY</t>
  </si>
  <si>
    <t>MONTGONERY</t>
  </si>
  <si>
    <t>MONTGONEY</t>
  </si>
  <si>
    <t>MONTGUMERY</t>
  </si>
  <si>
    <t>MONTHOMERY</t>
  </si>
  <si>
    <t>MONTOGMERY</t>
  </si>
  <si>
    <t>MONTOGOMERY</t>
  </si>
  <si>
    <t>MONTOMERY</t>
  </si>
  <si>
    <t>MONTOMGERY</t>
  </si>
  <si>
    <t>MONTOOMERY</t>
  </si>
  <si>
    <t>MONTROMERY</t>
  </si>
  <si>
    <t>MONTYGOMERY</t>
  </si>
  <si>
    <t>MONTYORMELY</t>
  </si>
  <si>
    <t>MOORIS</t>
  </si>
  <si>
    <t>MORIS</t>
  </si>
  <si>
    <t>MORNS</t>
  </si>
  <si>
    <t>MORRIL</t>
  </si>
  <si>
    <t>MORRIO</t>
  </si>
  <si>
    <t>MORRIS</t>
  </si>
  <si>
    <t>MORRIS IL</t>
  </si>
  <si>
    <t>MORRISON</t>
  </si>
  <si>
    <t>MORRSI</t>
  </si>
  <si>
    <t>MOTGOMERY</t>
  </si>
  <si>
    <t>MOUTGOMERY</t>
  </si>
  <si>
    <t>MOZON</t>
  </si>
  <si>
    <t>MTLLINGTON</t>
  </si>
  <si>
    <t>MUNDELEIN</t>
  </si>
  <si>
    <t>N AURORA</t>
  </si>
  <si>
    <t>NAPERVILLE</t>
  </si>
  <si>
    <t>NAZON</t>
  </si>
  <si>
    <t>NETTLECREEK</t>
  </si>
  <si>
    <t>NEVWARK</t>
  </si>
  <si>
    <t>NEW LENOX</t>
  </si>
  <si>
    <t>NEWAK</t>
  </si>
  <si>
    <t>NEWAR</t>
  </si>
  <si>
    <t>NEWARD</t>
  </si>
  <si>
    <t>NEWARK</t>
  </si>
  <si>
    <t>NEWARK IL</t>
  </si>
  <si>
    <t>NEWARK RD</t>
  </si>
  <si>
    <t>NEWERK</t>
  </si>
  <si>
    <t>NEWORK</t>
  </si>
  <si>
    <t>NEWWARK</t>
  </si>
  <si>
    <t>NIMOOKA</t>
  </si>
  <si>
    <t>NORRIDGE</t>
  </si>
  <si>
    <t>NORRIS</t>
  </si>
  <si>
    <t>NORTH AURORA</t>
  </si>
  <si>
    <t>NORTH RIVERSIDE</t>
  </si>
  <si>
    <t>NOTGOMERY</t>
  </si>
  <si>
    <t>O FALLON IL</t>
  </si>
  <si>
    <t>OAK BROOK</t>
  </si>
  <si>
    <t>OAK FOREST</t>
  </si>
  <si>
    <t>OAK LAWN</t>
  </si>
  <si>
    <t>OAKBROOK</t>
  </si>
  <si>
    <t>OAKLAWN</t>
  </si>
  <si>
    <t>OAWEGO</t>
  </si>
  <si>
    <t>ODWEGO</t>
  </si>
  <si>
    <t>OGWEGO</t>
  </si>
  <si>
    <t>OLNEG</t>
  </si>
  <si>
    <t>OLWEGO</t>
  </si>
  <si>
    <t>OLYMPIA FIELDS</t>
  </si>
  <si>
    <t>OREGON</t>
  </si>
  <si>
    <t>ORLAND HILLS</t>
  </si>
  <si>
    <t>ORLAND PAK</t>
  </si>
  <si>
    <t>ORLAND PARK</t>
  </si>
  <si>
    <t>ORLANO PARK</t>
  </si>
  <si>
    <t>ORRIS</t>
  </si>
  <si>
    <t>OSEWEGO</t>
  </si>
  <si>
    <t>OSEWGO</t>
  </si>
  <si>
    <t>OSQEGO</t>
  </si>
  <si>
    <t>OSVEGO</t>
  </si>
  <si>
    <t>OSWAGO</t>
  </si>
  <si>
    <t>OSWEBO</t>
  </si>
  <si>
    <t>OSWECO</t>
  </si>
  <si>
    <t>OSWEG0</t>
  </si>
  <si>
    <t>OSWEGA</t>
  </si>
  <si>
    <t>OSWEGE</t>
  </si>
  <si>
    <t>OSWEGEL</t>
  </si>
  <si>
    <t>OSWEGI</t>
  </si>
  <si>
    <t>OSWEGIO</t>
  </si>
  <si>
    <t>OSWEGO</t>
  </si>
  <si>
    <t>OSWEGO IL</t>
  </si>
  <si>
    <t>OSWEGO ILLINOIS</t>
  </si>
  <si>
    <t>OSWEGO PARK</t>
  </si>
  <si>
    <t>OSWEGO TWNSHP</t>
  </si>
  <si>
    <t>OSWEGOILLE</t>
  </si>
  <si>
    <t>OSWEGOLAND</t>
  </si>
  <si>
    <t>OSWEGOO</t>
  </si>
  <si>
    <t>OSWEOO</t>
  </si>
  <si>
    <t>OSWESO</t>
  </si>
  <si>
    <t>OSWFGO</t>
  </si>
  <si>
    <t>OSWGEO</t>
  </si>
  <si>
    <t>OSWGO</t>
  </si>
  <si>
    <t>OSWRGO</t>
  </si>
  <si>
    <t>OSWWEGO</t>
  </si>
  <si>
    <t>OTTAWA</t>
  </si>
  <si>
    <t>OWEGO</t>
  </si>
  <si>
    <t>OWSEGO</t>
  </si>
  <si>
    <t>PALATINE</t>
  </si>
  <si>
    <t>PALINFIELD</t>
  </si>
  <si>
    <t>PALOS HEIGHTS</t>
  </si>
  <si>
    <t>PALOS PARK</t>
  </si>
  <si>
    <t>PANO</t>
  </si>
  <si>
    <t>PARK CITY</t>
  </si>
  <si>
    <t>PAW PAW</t>
  </si>
  <si>
    <t>PECATONICA</t>
  </si>
  <si>
    <t>PEKIN</t>
  </si>
  <si>
    <t>PETERSBURG</t>
  </si>
  <si>
    <t>PHANO</t>
  </si>
  <si>
    <t>PHOENIX</t>
  </si>
  <si>
    <t>PIANO</t>
  </si>
  <si>
    <t>PICINO</t>
  </si>
  <si>
    <t>PLACO</t>
  </si>
  <si>
    <t>PLAIFIELD</t>
  </si>
  <si>
    <t>PLAIN FIELD</t>
  </si>
  <si>
    <t>PLAINFEILD</t>
  </si>
  <si>
    <t>PLAINFIED</t>
  </si>
  <si>
    <t>PLAINFIELD</t>
  </si>
  <si>
    <t>PLAINFIELFD</t>
  </si>
  <si>
    <t>PLAINFILED</t>
  </si>
  <si>
    <t>PLANC</t>
  </si>
  <si>
    <t>PLAND</t>
  </si>
  <si>
    <t>PLANE</t>
  </si>
  <si>
    <t>PLANFIELD</t>
  </si>
  <si>
    <t>PLANG</t>
  </si>
  <si>
    <t>PLANO</t>
  </si>
  <si>
    <t>PLANOA</t>
  </si>
  <si>
    <t>PLANOBURG</t>
  </si>
  <si>
    <t>PLANOO</t>
  </si>
  <si>
    <t>PLARO</t>
  </si>
  <si>
    <t>PLATTVILLE</t>
  </si>
  <si>
    <t>PLAno</t>
  </si>
  <si>
    <t>PONTIAC</t>
  </si>
  <si>
    <t>POPALOS GROVE</t>
  </si>
  <si>
    <t>POPLAR GROVE</t>
  </si>
  <si>
    <t>PRINCETON</t>
  </si>
  <si>
    <t>PRINCTON</t>
  </si>
  <si>
    <t>PROSPECT HEIGHTS</t>
  </si>
  <si>
    <t>PUTNAM</t>
  </si>
  <si>
    <t>QSWEGO</t>
  </si>
  <si>
    <t>RANSOM</t>
  </si>
  <si>
    <t>REDDI CK</t>
  </si>
  <si>
    <t>REDDICK</t>
  </si>
  <si>
    <t>REMEOVILLE</t>
  </si>
  <si>
    <t>RICHTON PARK</t>
  </si>
  <si>
    <t>RIVER GROVE</t>
  </si>
  <si>
    <t>RIVERSIDE</t>
  </si>
  <si>
    <t>RIVERWOODS</t>
  </si>
  <si>
    <t>ROBBINS</t>
  </si>
  <si>
    <t>ROBINSON</t>
  </si>
  <si>
    <t>ROCHELLE</t>
  </si>
  <si>
    <t>ROCK ISLAND</t>
  </si>
  <si>
    <t>ROCKDALE</t>
  </si>
  <si>
    <t>ROMEOVILLE</t>
  </si>
  <si>
    <t>ROMERVILLE</t>
  </si>
  <si>
    <t>ROMESVILLE</t>
  </si>
  <si>
    <t>RORKVILLE</t>
  </si>
  <si>
    <t>ROSCOE</t>
  </si>
  <si>
    <t>ROSELLE</t>
  </si>
  <si>
    <t>ROUND LAKE BEACH</t>
  </si>
  <si>
    <t>S WILMINGTON</t>
  </si>
  <si>
    <t>SAINT ANNE</t>
  </si>
  <si>
    <t>SAINT CHARLES</t>
  </si>
  <si>
    <t>SAND WICH</t>
  </si>
  <si>
    <t>SANDWICH</t>
  </si>
  <si>
    <t>SAUK VILLAGE</t>
  </si>
  <si>
    <t>SCHAUMBURG</t>
  </si>
  <si>
    <t>SCOAL CITY</t>
  </si>
  <si>
    <t>SENCA</t>
  </si>
  <si>
    <t>SENECA</t>
  </si>
  <si>
    <t>SERENA</t>
  </si>
  <si>
    <t>SHABBONA</t>
  </si>
  <si>
    <t>SHERDIAN</t>
  </si>
  <si>
    <t>SHERIDAN</t>
  </si>
  <si>
    <t>SHOREWOOD</t>
  </si>
  <si>
    <t>SO MINOOKA</t>
  </si>
  <si>
    <t>SO WILMINGTON</t>
  </si>
  <si>
    <t>SOMONAUK</t>
  </si>
  <si>
    <t>SOMONAUK IL</t>
  </si>
  <si>
    <t>SOUTH ELGIN</t>
  </si>
  <si>
    <t>SOUTH HOLLAND</t>
  </si>
  <si>
    <t>SOUTH MINOOKA</t>
  </si>
  <si>
    <t>SOUTH OSWEGO</t>
  </si>
  <si>
    <t>SOUTH WHILMINGTON</t>
  </si>
  <si>
    <t>SOUTH WILIMINGTON</t>
  </si>
  <si>
    <t>SOUTH WILINGTON</t>
  </si>
  <si>
    <t>SOUTH WILLINGTON</t>
  </si>
  <si>
    <t>SOUTH WILLMINGTON</t>
  </si>
  <si>
    <t>SOUTH WILMINGT0N</t>
  </si>
  <si>
    <t>SOUTH WILMINGTON</t>
  </si>
  <si>
    <t>SOUTH WLLMINGTON</t>
  </si>
  <si>
    <t>SOUTHWILMINGTON</t>
  </si>
  <si>
    <t>ST ANNE</t>
  </si>
  <si>
    <t>ST CHARLES</t>
  </si>
  <si>
    <t>STEGER</t>
  </si>
  <si>
    <t>STREAMWOOD</t>
  </si>
  <si>
    <t>STREATOR</t>
  </si>
  <si>
    <t>SUGAR GROVE</t>
  </si>
  <si>
    <t>SUGARGROVE</t>
  </si>
  <si>
    <t>SUMMIT ARGO</t>
  </si>
  <si>
    <t>SURPRISE</t>
  </si>
  <si>
    <t>SWEGO</t>
  </si>
  <si>
    <t>SYCAMORE</t>
  </si>
  <si>
    <t>THORNTON</t>
  </si>
  <si>
    <t>TINLEY PARK</t>
  </si>
  <si>
    <t>TOWANDA</t>
  </si>
  <si>
    <t>UNION HILL</t>
  </si>
  <si>
    <t>UNIVERSITY PARK</t>
  </si>
  <si>
    <t>UTICA</t>
  </si>
  <si>
    <t>VERMONT</t>
  </si>
  <si>
    <t>VERNON</t>
  </si>
  <si>
    <t>VERONA</t>
  </si>
  <si>
    <t>VORKVILLE</t>
  </si>
  <si>
    <t>WARRENVILLE</t>
  </si>
  <si>
    <t>WASHINGTON</t>
  </si>
  <si>
    <t>WATAGA</t>
  </si>
  <si>
    <t>WATERMAN</t>
  </si>
  <si>
    <t>WAUCONDA</t>
  </si>
  <si>
    <t>WAUKEGAN</t>
  </si>
  <si>
    <t>WEST CHICAGO</t>
  </si>
  <si>
    <t>WEST DUNDEE</t>
  </si>
  <si>
    <t>WESTCHESTER</t>
  </si>
  <si>
    <t>WESTERN SPRINGS</t>
  </si>
  <si>
    <t>WESTMONT</t>
  </si>
  <si>
    <t>WHEATON</t>
  </si>
  <si>
    <t>WHITE HALL</t>
  </si>
  <si>
    <t>WILINGTON</t>
  </si>
  <si>
    <t>WILLOW SPRINGS</t>
  </si>
  <si>
    <t>WILLOWBROOK</t>
  </si>
  <si>
    <t>WILMETTE</t>
  </si>
  <si>
    <t>WILMINGTON</t>
  </si>
  <si>
    <t>WINDSOR</t>
  </si>
  <si>
    <t>WINFIELD</t>
  </si>
  <si>
    <t>WINOOKA</t>
  </si>
  <si>
    <t>WONDER LAKE</t>
  </si>
  <si>
    <t>WOODBRIDGE</t>
  </si>
  <si>
    <t>WOODRIDGE</t>
  </si>
  <si>
    <t>WOODSTOCK</t>
  </si>
  <si>
    <t>WORTH</t>
  </si>
  <si>
    <t>WUEWARK</t>
  </si>
  <si>
    <t>Y0RKVILLE</t>
  </si>
  <si>
    <t>YARKVILLE</t>
  </si>
  <si>
    <t>YOARKVILLE</t>
  </si>
  <si>
    <t>YOEKVILLE</t>
  </si>
  <si>
    <t>YOKRVILLE</t>
  </si>
  <si>
    <t>YORKILLE</t>
  </si>
  <si>
    <t>YORKIVILLE</t>
  </si>
  <si>
    <t>YORKIVLLE</t>
  </si>
  <si>
    <t>YORKSVILLE</t>
  </si>
  <si>
    <t>YORKUILLE</t>
  </si>
  <si>
    <t>YORKVIILE</t>
  </si>
  <si>
    <t>YORKVILE</t>
  </si>
  <si>
    <t>YORKVILEL</t>
  </si>
  <si>
    <t>YORKVILL</t>
  </si>
  <si>
    <t>YORKVILLE</t>
  </si>
  <si>
    <t>YORKVILLE DR</t>
  </si>
  <si>
    <t>YORKVILLE IL</t>
  </si>
  <si>
    <t>YORKVILLEE</t>
  </si>
  <si>
    <t>YORKVILLELE</t>
  </si>
  <si>
    <t>YORKVILLIE</t>
  </si>
  <si>
    <t>YORKVILLLE</t>
  </si>
  <si>
    <t>YORKVLLE</t>
  </si>
  <si>
    <t>YORKVULLE</t>
  </si>
  <si>
    <t>YORMKVILLE</t>
  </si>
  <si>
    <t>YORRKVILLE</t>
  </si>
  <si>
    <t>YORTVILLE</t>
  </si>
  <si>
    <t>YORVILLE</t>
  </si>
  <si>
    <t>YORVKILLE</t>
  </si>
  <si>
    <t>YOSKVILLE</t>
  </si>
  <si>
    <t>YOUKVILLE</t>
  </si>
  <si>
    <t>YOURKVILLE</t>
  </si>
  <si>
    <t>YPRKVILLE</t>
  </si>
  <si>
    <t>YROKVILLE</t>
  </si>
  <si>
    <t>ZION</t>
  </si>
  <si>
    <t>newark</t>
  </si>
  <si>
    <t>plano</t>
  </si>
  <si>
    <t xml:space="preserve">This file reflects the 6 counties plus municipalities of Oswego, Aurora, </t>
  </si>
  <si>
    <t>Minooka, and Channahon in Kendall and Grundy counties</t>
  </si>
  <si>
    <t>Total motorcycles registered, by registration type column total</t>
  </si>
  <si>
    <t>refuse truck row</t>
  </si>
  <si>
    <t>target</t>
  </si>
  <si>
    <t>school bus registration category + transit buses from municipal other category-passenger truck</t>
  </si>
  <si>
    <t xml:space="preserve">  </t>
  </si>
  <si>
    <t xml:space="preserve"> AMBULANCE </t>
  </si>
  <si>
    <t xml:space="preserve"> ANTIQUES </t>
  </si>
  <si>
    <t xml:space="preserve"> BLACKHAWKS </t>
  </si>
  <si>
    <t xml:space="preserve"> BRONZE STAR </t>
  </si>
  <si>
    <t xml:space="preserve"> CHI POLICE MEM </t>
  </si>
  <si>
    <t xml:space="preserve"> CHICAGO BEARS </t>
  </si>
  <si>
    <t xml:space="preserve"> CHICAGO BULLS </t>
  </si>
  <si>
    <t xml:space="preserve"> CHICAGO CUBS </t>
  </si>
  <si>
    <t xml:space="preserve"> COLLEGIATE PLATE </t>
  </si>
  <si>
    <t xml:space="preserve"> DISABLED VETERANS </t>
  </si>
  <si>
    <t xml:space="preserve"> DRIVER EDUCATION </t>
  </si>
  <si>
    <t xml:space="preserve"> ENVIRONMENTAL </t>
  </si>
  <si>
    <t xml:space="preserve"> EXPANDED ANTIQUE </t>
  </si>
  <si>
    <t xml:space="preserve"> IL POLICE ASSOC </t>
  </si>
  <si>
    <t xml:space="preserve"> IL. FIRE FIGHTER </t>
  </si>
  <si>
    <t xml:space="preserve"> KOREAN WAR VET </t>
  </si>
  <si>
    <t xml:space="preserve"> LOW SPEED VEHICLE </t>
  </si>
  <si>
    <t xml:space="preserve"> MAMMOGRAM </t>
  </si>
  <si>
    <t xml:space="preserve"> MCY 150 AND OVER </t>
  </si>
  <si>
    <t xml:space="preserve"> MCY UNDER 150 CC </t>
  </si>
  <si>
    <t xml:space="preserve"> MEDICAL CARRIER </t>
  </si>
  <si>
    <t xml:space="preserve"> MILEAG TAX 40,000 </t>
  </si>
  <si>
    <t xml:space="preserve"> MILEAG TAX 73,280 </t>
  </si>
  <si>
    <t xml:space="preserve"> MILEAG TAX 80,000 </t>
  </si>
  <si>
    <t xml:space="preserve"> MUNI MOTORCYCLE </t>
  </si>
  <si>
    <t xml:space="preserve"> MUNI. HANDICAPPED </t>
  </si>
  <si>
    <t xml:space="preserve"> MUNICIPAL VEHICLE </t>
  </si>
  <si>
    <t xml:space="preserve"> ORGAN DONOR </t>
  </si>
  <si>
    <t xml:space="preserve"> PASSENGER CAR </t>
  </si>
  <si>
    <t xml:space="preserve"> PET FRIENDLY </t>
  </si>
  <si>
    <t xml:space="preserve"> PREVENT VIOLENCE </t>
  </si>
  <si>
    <t xml:space="preserve"> PUBLIC TRANSPORT </t>
  </si>
  <si>
    <t xml:space="preserve"> REC VEH TRAILER </t>
  </si>
  <si>
    <t xml:space="preserve"> REC VEH TRUCK </t>
  </si>
  <si>
    <t xml:space="preserve"> ROUTE 66 </t>
  </si>
  <si>
    <t xml:space="preserve"> SCHOOL BUS </t>
  </si>
  <si>
    <t xml:space="preserve"> SPORTING SERIES </t>
  </si>
  <si>
    <t xml:space="preserve"> STATE OF ILLINOIS </t>
  </si>
  <si>
    <t xml:space="preserve"> TAXI </t>
  </si>
  <si>
    <t xml:space="preserve"> TRAILER  3,000 LB </t>
  </si>
  <si>
    <t xml:space="preserve"> TRAILER  5,000 LB </t>
  </si>
  <si>
    <t xml:space="preserve"> TRAILER 10,000 LB </t>
  </si>
  <si>
    <t xml:space="preserve"> TRUCK 12,000 LBS </t>
  </si>
  <si>
    <t xml:space="preserve"> TRUCK 16,000 LBS </t>
  </si>
  <si>
    <t xml:space="preserve"> TRUCK 40,000 LBS </t>
  </si>
  <si>
    <t xml:space="preserve"> TRUCK 45,000 LBS </t>
  </si>
  <si>
    <t xml:space="preserve"> TRUCK 54,999 LBS </t>
  </si>
  <si>
    <t xml:space="preserve"> TRUCK 8,000 LBS </t>
  </si>
  <si>
    <t xml:space="preserve"> TRUCK 80,000 LBS </t>
  </si>
  <si>
    <t xml:space="preserve"> U.S. VETERAN </t>
  </si>
  <si>
    <t xml:space="preserve"> U.S. VETERAN MCY </t>
  </si>
  <si>
    <t xml:space="preserve"> US MARINE CORP </t>
  </si>
  <si>
    <t xml:space="preserve"> VIETNAM VETERAN </t>
  </si>
  <si>
    <t xml:space="preserve"> WHEELCHAIR </t>
  </si>
  <si>
    <t xml:space="preserve"> WHITE SOX </t>
  </si>
  <si>
    <t xml:space="preserve">2 DOOR </t>
  </si>
  <si>
    <t xml:space="preserve"> AFGHANISTAN CMPN </t>
  </si>
  <si>
    <t xml:space="preserve"> AGRICULTURE </t>
  </si>
  <si>
    <t xml:space="preserve"> AIR FORCE VETERAN </t>
  </si>
  <si>
    <t xml:space="preserve"> ALPHA KAPPA ALPHA </t>
  </si>
  <si>
    <t xml:space="preserve"> ALPHA PHI ALPHA </t>
  </si>
  <si>
    <t xml:space="preserve"> AMATEUR RADIO </t>
  </si>
  <si>
    <t xml:space="preserve"> AMERICA REMEMBERS </t>
  </si>
  <si>
    <t xml:space="preserve"> ARMED FORCES RET </t>
  </si>
  <si>
    <t xml:space="preserve"> ARMED FORCES RSRV </t>
  </si>
  <si>
    <t xml:space="preserve"> ARMY VETERAN </t>
  </si>
  <si>
    <t xml:space="preserve"> AUTISM AWARENESS </t>
  </si>
  <si>
    <t xml:space="preserve"> COLLEGIATE </t>
  </si>
  <si>
    <t xml:space="preserve"> DELTA SIGMA THETA </t>
  </si>
  <si>
    <t xml:space="preserve"> DUCKS UNLIMITED </t>
  </si>
  <si>
    <t xml:space="preserve"> EAGLE SCOUT </t>
  </si>
  <si>
    <t xml:space="preserve"> EDUCATION </t>
  </si>
  <si>
    <t xml:space="preserve"> ELECTRIC </t>
  </si>
  <si>
    <t xml:space="preserve"> F.O.P. </t>
  </si>
  <si>
    <t xml:space="preserve"> FMR MILITARY VEH </t>
  </si>
  <si>
    <t xml:space="preserve"> HONORARY CONSULAR </t>
  </si>
  <si>
    <t xml:space="preserve"> ILL SUPREME COURT </t>
  </si>
  <si>
    <t xml:space="preserve"> ILL-MICH CANAL </t>
  </si>
  <si>
    <t xml:space="preserve"> IRAQ CAMPAIGN </t>
  </si>
  <si>
    <t xml:space="preserve"> KAPPA ALPHA PSI </t>
  </si>
  <si>
    <t xml:space="preserve"> KOREAN SERVICE </t>
  </si>
  <si>
    <t xml:space="preserve"> LIVERY </t>
  </si>
  <si>
    <t xml:space="preserve"> MASTER MASON </t>
  </si>
  <si>
    <t xml:space="preserve"> MILEAG TAX 28,000 </t>
  </si>
  <si>
    <t xml:space="preserve"> MUNICIPAL POLICE </t>
  </si>
  <si>
    <t xml:space="preserve"> NATIONAL GUARD </t>
  </si>
  <si>
    <t xml:space="preserve"> NAVY VETERAN </t>
  </si>
  <si>
    <t xml:space="preserve"> NOTRE DAME </t>
  </si>
  <si>
    <t xml:space="preserve"> OMEGA PSI PHI </t>
  </si>
  <si>
    <t xml:space="preserve"> OVARIAN CANCER </t>
  </si>
  <si>
    <t xml:space="preserve"> PARATROOPER </t>
  </si>
  <si>
    <t xml:space="preserve"> PARK DIST. YOUTH </t>
  </si>
  <si>
    <t xml:space="preserve"> PHI BETA SIGMA </t>
  </si>
  <si>
    <t xml:space="preserve"> POLICE MEMORIAL </t>
  </si>
  <si>
    <t xml:space="preserve"> POW/MIA </t>
  </si>
  <si>
    <t xml:space="preserve"> PURPLE HEART </t>
  </si>
  <si>
    <t xml:space="preserve"> RETIRED REPRESENT </t>
  </si>
  <si>
    <t xml:space="preserve"> RETIRED SENATOR </t>
  </si>
  <si>
    <t xml:space="preserve"> ROTARY INTRNATL </t>
  </si>
  <si>
    <t xml:space="preserve"> SHARE THE ROAD </t>
  </si>
  <si>
    <t xml:space="preserve"> SHERIFF </t>
  </si>
  <si>
    <t xml:space="preserve"> SIGMA GAMMA RHO </t>
  </si>
  <si>
    <t xml:space="preserve"> SILVER STAR </t>
  </si>
  <si>
    <t xml:space="preserve"> SPEC OLYMPICS </t>
  </si>
  <si>
    <t xml:space="preserve"> STATE HANDICAPPED </t>
  </si>
  <si>
    <t xml:space="preserve"> SUPPORT OUR TROOP </t>
  </si>
  <si>
    <t xml:space="preserve"> TINTED WINDOW </t>
  </si>
  <si>
    <t xml:space="preserve"> UNIV. OF CHICAGO </t>
  </si>
  <si>
    <t xml:space="preserve"> WEST POINT BIC </t>
  </si>
  <si>
    <t xml:space="preserve"> WILDLIFE PRAIRIE </t>
  </si>
  <si>
    <t xml:space="preserve"> WOMEN VETERANS </t>
  </si>
  <si>
    <t xml:space="preserve"> WORLD WAR II </t>
  </si>
  <si>
    <t xml:space="preserve"> YOUTH GOLF </t>
  </si>
  <si>
    <t xml:space="preserve"> ZETA PHI BETA </t>
  </si>
  <si>
    <t xml:space="preserve">2C </t>
  </si>
  <si>
    <t xml:space="preserve">2D HACHBK </t>
  </si>
  <si>
    <t xml:space="preserve"> FUNERAL HOME </t>
  </si>
  <si>
    <t xml:space="preserve"> HOSPICE </t>
  </si>
  <si>
    <t xml:space="preserve">2D HARDTP </t>
  </si>
  <si>
    <t xml:space="preserve">2D LIFTBK </t>
  </si>
  <si>
    <t xml:space="preserve">2D SEDAN </t>
  </si>
  <si>
    <t xml:space="preserve">3 DOOR </t>
  </si>
  <si>
    <t xml:space="preserve">3D LIFTBK </t>
  </si>
  <si>
    <t xml:space="preserve">3DR EXTCC </t>
  </si>
  <si>
    <t xml:space="preserve">3DR EXTCP </t>
  </si>
  <si>
    <t xml:space="preserve">4 DOOR </t>
  </si>
  <si>
    <t xml:space="preserve"> CHARITABLE VEH </t>
  </si>
  <si>
    <t xml:space="preserve"> COMMERCE COMM POL </t>
  </si>
  <si>
    <t xml:space="preserve"> FIRE CHIEF </t>
  </si>
  <si>
    <t xml:space="preserve"> FLEET </t>
  </si>
  <si>
    <t xml:space="preserve"> FLYING CROSS </t>
  </si>
  <si>
    <t xml:space="preserve"> GOLD STAR </t>
  </si>
  <si>
    <t xml:space="preserve"> HEARING IMPAIRED </t>
  </si>
  <si>
    <t xml:space="preserve"> HOUSE OF REPRSENT </t>
  </si>
  <si>
    <t xml:space="preserve"> ILL SENATORS </t>
  </si>
  <si>
    <t xml:space="preserve"> MAYORAL </t>
  </si>
  <si>
    <t xml:space="preserve"> MEDAL OF HONOR </t>
  </si>
  <si>
    <t xml:space="preserve"> NAVY D.S.C. </t>
  </si>
  <si>
    <t xml:space="preserve"> PEARL HARBOR </t>
  </si>
  <si>
    <t xml:space="preserve"> RET SUPREME COURT </t>
  </si>
  <si>
    <t xml:space="preserve"> RETIRED OFFICIAL </t>
  </si>
  <si>
    <t xml:space="preserve"> SHEET METAL WRKR </t>
  </si>
  <si>
    <t xml:space="preserve"> STATE POLICE </t>
  </si>
  <si>
    <t xml:space="preserve"> SURV SPOUSE-FF </t>
  </si>
  <si>
    <t xml:space="preserve"> SURV SPOUSE-PO </t>
  </si>
  <si>
    <t xml:space="preserve"> U S CONGRESSMAN </t>
  </si>
  <si>
    <t xml:space="preserve"> USAF D.S.C. </t>
  </si>
  <si>
    <t xml:space="preserve"> X-PRISONER OF WAR </t>
  </si>
  <si>
    <t xml:space="preserve">4D HARDTP </t>
  </si>
  <si>
    <t xml:space="preserve">4D HTCHBK </t>
  </si>
  <si>
    <t xml:space="preserve">4D LIFTBK </t>
  </si>
  <si>
    <t xml:space="preserve">4D SEDAN </t>
  </si>
  <si>
    <t xml:space="preserve">4DR </t>
  </si>
  <si>
    <t xml:space="preserve">4DR EXTCC </t>
  </si>
  <si>
    <t xml:space="preserve">4DR EXTCP </t>
  </si>
  <si>
    <t xml:space="preserve"> FARM 16,000 LBS </t>
  </si>
  <si>
    <t xml:space="preserve">4WHEEL DR </t>
  </si>
  <si>
    <t xml:space="preserve"> TRAILER  8,000 LB </t>
  </si>
  <si>
    <t xml:space="preserve"> TRUCK 26,000 LBS </t>
  </si>
  <si>
    <t xml:space="preserve">5D HTCHBK </t>
  </si>
  <si>
    <t xml:space="preserve">8PAS SPVN </t>
  </si>
  <si>
    <t xml:space="preserve">AIR COMP </t>
  </si>
  <si>
    <t xml:space="preserve"> TRAILER 14,000 LB </t>
  </si>
  <si>
    <t xml:space="preserve">ALL TERRN </t>
  </si>
  <si>
    <t xml:space="preserve">AMBULANCE </t>
  </si>
  <si>
    <t xml:space="preserve">ARMORD TK </t>
  </si>
  <si>
    <t xml:space="preserve"> TRUCK 32,000 LBS </t>
  </si>
  <si>
    <t xml:space="preserve">ATV </t>
  </si>
  <si>
    <t xml:space="preserve">AUTO CARY </t>
  </si>
  <si>
    <t xml:space="preserve">BACKHOE </t>
  </si>
  <si>
    <t xml:space="preserve">BEVRG RCK </t>
  </si>
  <si>
    <t xml:space="preserve"> TRUCK 28,000 LBS </t>
  </si>
  <si>
    <t xml:space="preserve">BOAT TRLR </t>
  </si>
  <si>
    <t xml:space="preserve"> MET 14.000 LBS </t>
  </si>
  <si>
    <t xml:space="preserve"> TRAILER 20,000 LB </t>
  </si>
  <si>
    <t xml:space="preserve"> TRAILER 32,000 LB </t>
  </si>
  <si>
    <t xml:space="preserve">BOTTM DMP </t>
  </si>
  <si>
    <t xml:space="preserve">BRSH CHPR </t>
  </si>
  <si>
    <t xml:space="preserve">BS </t>
  </si>
  <si>
    <t xml:space="preserve">BUGGY </t>
  </si>
  <si>
    <t xml:space="preserve">BULLDOZER </t>
  </si>
  <si>
    <t xml:space="preserve">BUS </t>
  </si>
  <si>
    <t xml:space="preserve"> COMMUTER VAN </t>
  </si>
  <si>
    <t xml:space="preserve"> FARM 28,000 LBS </t>
  </si>
  <si>
    <t xml:space="preserve"> MILEAG TAX 12,000 </t>
  </si>
  <si>
    <t xml:space="preserve"> MILEAG TAX 16,000 </t>
  </si>
  <si>
    <t xml:space="preserve"> MILEAG TAX 24,000 </t>
  </si>
  <si>
    <t xml:space="preserve"> MUNICIPALITY BUS </t>
  </si>
  <si>
    <t xml:space="preserve"> TRUCK 36,000 LBS </t>
  </si>
  <si>
    <t xml:space="preserve"> TRUCK 50,000 LBS </t>
  </si>
  <si>
    <t xml:space="preserve">CAB CHASS </t>
  </si>
  <si>
    <t xml:space="preserve"> FARM 20,000 LBS </t>
  </si>
  <si>
    <t xml:space="preserve"> FARM 24,000 LBS </t>
  </si>
  <si>
    <t xml:space="preserve"> FARM 32,000 LBS </t>
  </si>
  <si>
    <t xml:space="preserve"> FARM 36,000 LBS </t>
  </si>
  <si>
    <t xml:space="preserve"> FARM 54,999 LBS </t>
  </si>
  <si>
    <t xml:space="preserve"> FARM TRUCKS </t>
  </si>
  <si>
    <t xml:space="preserve"> FERTILIZER SPREAD </t>
  </si>
  <si>
    <t xml:space="preserve"> MILEAG TAX 20,000 </t>
  </si>
  <si>
    <t xml:space="preserve"> MILEAG TAX 32,000 </t>
  </si>
  <si>
    <t xml:space="preserve"> MILEAG TAX 36,000 </t>
  </si>
  <si>
    <t xml:space="preserve"> MILEAG TAX 45,000 </t>
  </si>
  <si>
    <t xml:space="preserve"> MILEAG TAX 54,999 </t>
  </si>
  <si>
    <t xml:space="preserve"> PERM. MNTED EQUIP </t>
  </si>
  <si>
    <t xml:space="preserve"> TOW TRUCK </t>
  </si>
  <si>
    <t xml:space="preserve"> TRUCK 59,500 LBS </t>
  </si>
  <si>
    <t xml:space="preserve"> TRUCK 64,000 LBS </t>
  </si>
  <si>
    <t xml:space="preserve"> TRUCK 73,280 LBS </t>
  </si>
  <si>
    <t xml:space="preserve">CABL REEL </t>
  </si>
  <si>
    <t xml:space="preserve">CABRIOLET </t>
  </si>
  <si>
    <t xml:space="preserve">CAMPER </t>
  </si>
  <si>
    <t xml:space="preserve">CAMPING </t>
  </si>
  <si>
    <t xml:space="preserve">CARGO </t>
  </si>
  <si>
    <t xml:space="preserve">CARRYALL </t>
  </si>
  <si>
    <t xml:space="preserve"> FARM 45,000 LBS </t>
  </si>
  <si>
    <t xml:space="preserve"> FARM 80,000 LBS </t>
  </si>
  <si>
    <t xml:space="preserve"> FARM TR 10,000 LB </t>
  </si>
  <si>
    <t xml:space="preserve"> MILEAG TAX 59,500 </t>
  </si>
  <si>
    <t xml:space="preserve"> MILEAG TAX 64,000 </t>
  </si>
  <si>
    <t xml:space="preserve">CNST TRAC </t>
  </si>
  <si>
    <t xml:space="preserve">CNVTR GER </t>
  </si>
  <si>
    <t xml:space="preserve">COACH </t>
  </si>
  <si>
    <t xml:space="preserve">COMBINE </t>
  </si>
  <si>
    <t xml:space="preserve">CONCR MXR </t>
  </si>
  <si>
    <t xml:space="preserve">CONVERTBL </t>
  </si>
  <si>
    <t xml:space="preserve">COUPE </t>
  </si>
  <si>
    <t xml:space="preserve">CRANE </t>
  </si>
  <si>
    <t xml:space="preserve">CREW PK </t>
  </si>
  <si>
    <t xml:space="preserve">CREW PKUP </t>
  </si>
  <si>
    <t xml:space="preserve">CUTAWAY </t>
  </si>
  <si>
    <t xml:space="preserve">DELIVERY </t>
  </si>
  <si>
    <t xml:space="preserve">DEPOT HCK </t>
  </si>
  <si>
    <t xml:space="preserve">DLX DL TK </t>
  </si>
  <si>
    <t xml:space="preserve">DOLLY </t>
  </si>
  <si>
    <t xml:space="preserve">DROP FLAT </t>
  </si>
  <si>
    <t xml:space="preserve">DSPLY VAN </t>
  </si>
  <si>
    <t xml:space="preserve">DUMP TK </t>
  </si>
  <si>
    <t xml:space="preserve"> FARM 64,000 LBS </t>
  </si>
  <si>
    <t xml:space="preserve"> FARM TR 14,000 LB </t>
  </si>
  <si>
    <t xml:space="preserve">DUMP TRLR </t>
  </si>
  <si>
    <t xml:space="preserve"> FARM TR 20,000 LB </t>
  </si>
  <si>
    <t xml:space="preserve"> FARM TR 28,000 LB </t>
  </si>
  <si>
    <t xml:space="preserve"> TRAILER 40,000 LB </t>
  </si>
  <si>
    <t xml:space="preserve">DUNE BUGY </t>
  </si>
  <si>
    <t xml:space="preserve">ELECTRIC </t>
  </si>
  <si>
    <t xml:space="preserve">ENDURO </t>
  </si>
  <si>
    <t xml:space="preserve">EXT SPTVN </t>
  </si>
  <si>
    <t xml:space="preserve">EXT VAN </t>
  </si>
  <si>
    <t xml:space="preserve">EXT WINVN </t>
  </si>
  <si>
    <t xml:space="preserve">FARM EQIP </t>
  </si>
  <si>
    <t xml:space="preserve">FARM TRAC </t>
  </si>
  <si>
    <t xml:space="preserve"> FARM 73,280 LBS </t>
  </si>
  <si>
    <t xml:space="preserve">FASTBACK </t>
  </si>
  <si>
    <t xml:space="preserve">FERTILIZR </t>
  </si>
  <si>
    <t xml:space="preserve"> FARM TRAILERS </t>
  </si>
  <si>
    <t xml:space="preserve">FIRE APP </t>
  </si>
  <si>
    <t xml:space="preserve">FLATBED </t>
  </si>
  <si>
    <t xml:space="preserve"> FARM TR 36,000 LB </t>
  </si>
  <si>
    <t xml:space="preserve"> MFT 20,000 LBS </t>
  </si>
  <si>
    <t xml:space="preserve"> MLT 36,000 LBS </t>
  </si>
  <si>
    <t xml:space="preserve"> MMT 40,000 LBS </t>
  </si>
  <si>
    <t xml:space="preserve"> TRAILER 36,000 LB </t>
  </si>
  <si>
    <t xml:space="preserve">FLATRACK </t>
  </si>
  <si>
    <t xml:space="preserve">FORKLIFT </t>
  </si>
  <si>
    <t xml:space="preserve">FWRD CONT </t>
  </si>
  <si>
    <t xml:space="preserve">GARBGE TK </t>
  </si>
  <si>
    <t xml:space="preserve">GENERATOR </t>
  </si>
  <si>
    <t xml:space="preserve">GLASS RAK </t>
  </si>
  <si>
    <t xml:space="preserve">GLIDER </t>
  </si>
  <si>
    <t xml:space="preserve">GOLF CART </t>
  </si>
  <si>
    <t xml:space="preserve">GONDOLA </t>
  </si>
  <si>
    <t xml:space="preserve">GRADER </t>
  </si>
  <si>
    <t xml:space="preserve">GRAIN/BOX </t>
  </si>
  <si>
    <t xml:space="preserve">HARDTOP </t>
  </si>
  <si>
    <t xml:space="preserve">HARDTP CV </t>
  </si>
  <si>
    <t xml:space="preserve">HATCHBACK </t>
  </si>
  <si>
    <t xml:space="preserve">HEARSE </t>
  </si>
  <si>
    <t xml:space="preserve">HOPPER </t>
  </si>
  <si>
    <t xml:space="preserve">HORSE TLR </t>
  </si>
  <si>
    <t xml:space="preserve">INC CHASS </t>
  </si>
  <si>
    <t xml:space="preserve">INC EXTVN </t>
  </si>
  <si>
    <t xml:space="preserve">JEEPSTER </t>
  </si>
  <si>
    <t xml:space="preserve">LIMOUSINE </t>
  </si>
  <si>
    <t xml:space="preserve">LIVESTOCK </t>
  </si>
  <si>
    <t xml:space="preserve">LOADER </t>
  </si>
  <si>
    <t xml:space="preserve">LOW SPEED </t>
  </si>
  <si>
    <t xml:space="preserve">LOWBOY </t>
  </si>
  <si>
    <t xml:space="preserve">LUNCH WGN </t>
  </si>
  <si>
    <t xml:space="preserve">MAXI VAN </t>
  </si>
  <si>
    <t xml:space="preserve">MINI BIKE </t>
  </si>
  <si>
    <t xml:space="preserve">MINI CYCL </t>
  </si>
  <si>
    <t xml:space="preserve">MINI ROAD </t>
  </si>
  <si>
    <t xml:space="preserve">MISC </t>
  </si>
  <si>
    <t xml:space="preserve">MOBILE HM </t>
  </si>
  <si>
    <t xml:space="preserve">MOBLE OFF </t>
  </si>
  <si>
    <t xml:space="preserve">MOPED </t>
  </si>
  <si>
    <t xml:space="preserve"> STATE MOTORCYCLE </t>
  </si>
  <si>
    <t xml:space="preserve">MOTO CROS </t>
  </si>
  <si>
    <t xml:space="preserve">MOTOR HOM </t>
  </si>
  <si>
    <t xml:space="preserve">MOTORCYCL </t>
  </si>
  <si>
    <t xml:space="preserve"> STATE POLICE MCY </t>
  </si>
  <si>
    <t xml:space="preserve">MTR SCOOT </t>
  </si>
  <si>
    <t xml:space="preserve">MTRCL 3WL </t>
  </si>
  <si>
    <t xml:space="preserve">MTRCY TRL </t>
  </si>
  <si>
    <t xml:space="preserve">NOTCHBACK </t>
  </si>
  <si>
    <t xml:space="preserve">ONE SEAT </t>
  </si>
  <si>
    <t xml:space="preserve">OPEN BODY </t>
  </si>
  <si>
    <t xml:space="preserve">OPERA CP </t>
  </si>
  <si>
    <t xml:space="preserve">PALLET </t>
  </si>
  <si>
    <t xml:space="preserve">PANEL </t>
  </si>
  <si>
    <t xml:space="preserve">PARCL DLV </t>
  </si>
  <si>
    <t xml:space="preserve">PARK MODL </t>
  </si>
  <si>
    <t xml:space="preserve">PASS CAR </t>
  </si>
  <si>
    <t xml:space="preserve">PHAETON </t>
  </si>
  <si>
    <t xml:space="preserve">PICKUP </t>
  </si>
  <si>
    <t xml:space="preserve">PICKUP RV </t>
  </si>
  <si>
    <t xml:space="preserve">PK CAMPER </t>
  </si>
  <si>
    <t xml:space="preserve">POLE/PIPE </t>
  </si>
  <si>
    <t xml:space="preserve">PUMPER </t>
  </si>
  <si>
    <t xml:space="preserve">RACER CYC </t>
  </si>
  <si>
    <t xml:space="preserve">REEFER </t>
  </si>
  <si>
    <t xml:space="preserve">REGLR CAB </t>
  </si>
  <si>
    <t xml:space="preserve"> CONSERVATION </t>
  </si>
  <si>
    <t xml:space="preserve">ROAD/TRAL </t>
  </si>
  <si>
    <t xml:space="preserve">ROADSTER </t>
  </si>
  <si>
    <t xml:space="preserve">ROLLER </t>
  </si>
  <si>
    <t xml:space="preserve">RUNABOUT </t>
  </si>
  <si>
    <t xml:space="preserve">SCRAPER </t>
  </si>
  <si>
    <t xml:space="preserve">SEDAN </t>
  </si>
  <si>
    <t xml:space="preserve">SEDAN DEL </t>
  </si>
  <si>
    <t xml:space="preserve">SEMI TLR </t>
  </si>
  <si>
    <t xml:space="preserve">SIDE CAR </t>
  </si>
  <si>
    <t xml:space="preserve">SKDSTRLDR </t>
  </si>
  <si>
    <t xml:space="preserve">SNOW RMVL </t>
  </si>
  <si>
    <t xml:space="preserve">SNOWBL TL </t>
  </si>
  <si>
    <t xml:space="preserve">SP-CONSTD </t>
  </si>
  <si>
    <t xml:space="preserve">SP.EQUIP. </t>
  </si>
  <si>
    <t xml:space="preserve">SPORT TRK </t>
  </si>
  <si>
    <t xml:space="preserve">SPORT VAN </t>
  </si>
  <si>
    <t xml:space="preserve">SPORTTRAC </t>
  </si>
  <si>
    <t xml:space="preserve">ST SWEEPR </t>
  </si>
  <si>
    <t xml:space="preserve">STAKE/RAK </t>
  </si>
  <si>
    <t xml:space="preserve">STEP VAN </t>
  </si>
  <si>
    <t xml:space="preserve">STN WAGON </t>
  </si>
  <si>
    <t xml:space="preserve">SUPCAB PK </t>
  </si>
  <si>
    <t xml:space="preserve">SUPERCAB </t>
  </si>
  <si>
    <t xml:space="preserve">TANDEM </t>
  </si>
  <si>
    <t xml:space="preserve">TANKER </t>
  </si>
  <si>
    <t xml:space="preserve">TENT TLR </t>
  </si>
  <si>
    <t xml:space="preserve">TILT CAB </t>
  </si>
  <si>
    <t xml:space="preserve">TILT TAND </t>
  </si>
  <si>
    <t xml:space="preserve"> FARM 77,000 LBS </t>
  </si>
  <si>
    <t xml:space="preserve"> MILEAG TAX 77,000 </t>
  </si>
  <si>
    <t xml:space="preserve"> TRUCK 77,000 LBS </t>
  </si>
  <si>
    <t xml:space="preserve">TOURNGCAR </t>
  </si>
  <si>
    <t xml:space="preserve">TOW DOLLY </t>
  </si>
  <si>
    <t xml:space="preserve">TOW TRUCK </t>
  </si>
  <si>
    <t xml:space="preserve">TRACTR TK </t>
  </si>
  <si>
    <t xml:space="preserve">TRAILER </t>
  </si>
  <si>
    <t xml:space="preserve">   </t>
  </si>
  <si>
    <t xml:space="preserve"> FMR MILITARY TRLR </t>
  </si>
  <si>
    <t xml:space="preserve">TRAVELALL </t>
  </si>
  <si>
    <t xml:space="preserve">TRAVL TLR </t>
  </si>
  <si>
    <t xml:space="preserve">TRENCHER </t>
  </si>
  <si>
    <t xml:space="preserve">TRIALS </t>
  </si>
  <si>
    <t xml:space="preserve">TRIKE </t>
  </si>
  <si>
    <t xml:space="preserve">TRKCAMPER </t>
  </si>
  <si>
    <t xml:space="preserve">TRL TRUCK </t>
  </si>
  <si>
    <t xml:space="preserve">TRLR JCKY </t>
  </si>
  <si>
    <t xml:space="preserve">TRUCK </t>
  </si>
  <si>
    <t xml:space="preserve">TRUCKSTER </t>
  </si>
  <si>
    <t xml:space="preserve">TUDOR </t>
  </si>
  <si>
    <t xml:space="preserve">TWO WHEEL </t>
  </si>
  <si>
    <t xml:space="preserve">UTILITY </t>
  </si>
  <si>
    <t xml:space="preserve"> ARMY D.S.C </t>
  </si>
  <si>
    <t xml:space="preserve">VAN </t>
  </si>
  <si>
    <t xml:space="preserve">VAN CAMPR </t>
  </si>
  <si>
    <t xml:space="preserve">VANETTE </t>
  </si>
  <si>
    <t xml:space="preserve">WAGON </t>
  </si>
  <si>
    <t xml:space="preserve">WELL DRIL </t>
  </si>
  <si>
    <t xml:space="preserve">WHL LOADR </t>
  </si>
  <si>
    <t xml:space="preserve">WINCH </t>
  </si>
  <si>
    <t xml:space="preserve">WINDOW VN </t>
  </si>
  <si>
    <t xml:space="preserve">YARD TRAC </t>
  </si>
  <si>
    <t>Number</t>
  </si>
  <si>
    <t>Sum of Number</t>
  </si>
  <si>
    <t xml:space="preserve"> </t>
  </si>
  <si>
    <t>cell, auto registration &amp; auto body type+ auto registration cat/unknown body+unknown registration cat/auto body cat+municipal pass cars</t>
  </si>
  <si>
    <t>The summary is from the Illinois Secretary of State registration file received in February 2015, representing</t>
  </si>
  <si>
    <t>2014 values.</t>
  </si>
  <si>
    <t>Pivot_cat is the tab with the summary needed by MOVES</t>
  </si>
  <si>
    <t>MOVES Data Categories</t>
  </si>
  <si>
    <t>truck</t>
  </si>
  <si>
    <t>AIR FORCE VETERAN</t>
  </si>
  <si>
    <t>DUCKS UNLIMITED</t>
  </si>
  <si>
    <t>EXPANDED ANTIQUE</t>
  </si>
  <si>
    <t>FLYING CROSS</t>
  </si>
  <si>
    <t>FMR MILITARY TRLR</t>
  </si>
  <si>
    <t>FMR MILITARY VEH</t>
  </si>
  <si>
    <t>PHI BETA SIGMA</t>
  </si>
  <si>
    <t>SHARE THE ROAD</t>
  </si>
  <si>
    <t>UNIV. OF CHICAGO</t>
  </si>
  <si>
    <t>USAF D.S.C.</t>
  </si>
  <si>
    <t>ZETA PHI BETA</t>
  </si>
  <si>
    <t>this is from NTD</t>
  </si>
  <si>
    <t>Cook</t>
  </si>
  <si>
    <t>DuPage</t>
  </si>
  <si>
    <t>Grundy</t>
  </si>
  <si>
    <t>Kane</t>
  </si>
  <si>
    <t>Kendall</t>
  </si>
  <si>
    <t>Lake</t>
  </si>
  <si>
    <t>McHenry</t>
  </si>
  <si>
    <t>Will</t>
  </si>
  <si>
    <t>vehicle_Body type</t>
  </si>
  <si>
    <t>Registration type</t>
  </si>
  <si>
    <t>county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</si>
</sst>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MS Sans Serif"/>
      <family val="2"/>
    </font>
    <font>
      <b/>
      <sz val="10"/>
      <name val="MS Sans Serif"/>
      <family val="2"/>
    </font>
    <font>
      <sz val="10"/>
      <color theme="1"/>
      <name val="MS Sans Serif"/>
      <family val="2"/>
    </font>
    <font>
      <sz val="8.5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color theme="0"/>
      <name val="MS Sans Serif"/>
      <family val="2"/>
    </font>
    <font>
      <b/>
      <sz val="10"/>
      <color rgb="FFFF0000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7">
    <xf numFmtId="0" fontId="0" fillId="0" borderId="0"/>
    <xf numFmtId="9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pivotButton="1" applyBorder="1"/>
    <xf numFmtId="0" fontId="0" fillId="0" borderId="6" xfId="0" applyBorder="1"/>
    <xf numFmtId="0" fontId="0" fillId="0" borderId="7" xfId="0" applyBorder="1"/>
    <xf numFmtId="0" fontId="3" fillId="0" borderId="2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4" borderId="8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1" fillId="0" borderId="2" xfId="0" pivotButton="1" applyFont="1" applyBorder="1"/>
    <xf numFmtId="0" fontId="1" fillId="0" borderId="0" xfId="0" applyFont="1"/>
    <xf numFmtId="0" fontId="0" fillId="0" borderId="2" xfId="0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0" fillId="4" borderId="0" xfId="0" applyFill="1"/>
    <xf numFmtId="164" fontId="0" fillId="0" borderId="0" xfId="0" applyNumberFormat="1"/>
    <xf numFmtId="0" fontId="0" fillId="5" borderId="0" xfId="0" applyFill="1"/>
    <xf numFmtId="0" fontId="5" fillId="5" borderId="0" xfId="2" applyFill="1"/>
    <xf numFmtId="164" fontId="5" fillId="5" borderId="0" xfId="2" applyNumberFormat="1" applyFill="1"/>
    <xf numFmtId="164" fontId="0" fillId="5" borderId="0" xfId="0" applyNumberFormat="1" applyFill="1"/>
    <xf numFmtId="0" fontId="2" fillId="2" borderId="12" xfId="0" applyFont="1" applyFill="1" applyBorder="1"/>
    <xf numFmtId="0" fontId="2" fillId="2" borderId="13" xfId="0" applyFont="1" applyFill="1" applyBorder="1"/>
    <xf numFmtId="0" fontId="0" fillId="3" borderId="0" xfId="0" applyFill="1"/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0" fillId="0" borderId="0" xfId="0" applyFill="1" applyBorder="1"/>
    <xf numFmtId="0" fontId="6" fillId="0" borderId="0" xfId="0" applyFont="1" applyFill="1" applyBorder="1"/>
    <xf numFmtId="0" fontId="2" fillId="0" borderId="0" xfId="0" applyFont="1" applyFill="1" applyBorder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6" borderId="0" xfId="0" applyFill="1"/>
    <xf numFmtId="164" fontId="0" fillId="0" borderId="8" xfId="0" applyNumberFormat="1" applyBorder="1"/>
    <xf numFmtId="164" fontId="0" fillId="0" borderId="9" xfId="0" applyNumberFormat="1" applyBorder="1"/>
    <xf numFmtId="164" fontId="0" fillId="0" borderId="6" xfId="0" applyNumberFormat="1" applyFill="1" applyBorder="1"/>
    <xf numFmtId="164" fontId="0" fillId="0" borderId="0" xfId="0" applyNumberFormat="1" applyFill="1"/>
    <xf numFmtId="164" fontId="0" fillId="0" borderId="10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11" xfId="0" applyNumberFormat="1" applyBorder="1"/>
    <xf numFmtId="164" fontId="0" fillId="0" borderId="5" xfId="0" applyNumberFormat="1" applyBorder="1"/>
    <xf numFmtId="0" fontId="0" fillId="0" borderId="8" xfId="0" applyBorder="1"/>
    <xf numFmtId="164" fontId="0" fillId="0" borderId="2" xfId="0" applyNumberFormat="1" applyBorder="1"/>
    <xf numFmtId="3" fontId="0" fillId="6" borderId="0" xfId="0" applyNumberFormat="1" applyFill="1"/>
    <xf numFmtId="10" fontId="0" fillId="6" borderId="0" xfId="1" applyNumberFormat="1" applyFont="1" applyFill="1"/>
    <xf numFmtId="0" fontId="7" fillId="6" borderId="0" xfId="0" applyFont="1" applyFill="1"/>
    <xf numFmtId="0" fontId="0" fillId="0" borderId="0" xfId="0" applyAlignment="1">
      <alignment horizontal="left"/>
    </xf>
    <xf numFmtId="0" fontId="3" fillId="0" borderId="0" xfId="0" applyFont="1" applyBorder="1" applyAlignment="1">
      <alignment wrapText="1"/>
    </xf>
    <xf numFmtId="9" fontId="0" fillId="0" borderId="0" xfId="1" applyFont="1"/>
  </cellXfs>
  <cellStyles count="7">
    <cellStyle name="Comma 2" xfId="4"/>
    <cellStyle name="Comma 3" xfId="3"/>
    <cellStyle name="Normal" xfId="0" builtinId="0"/>
    <cellStyle name="Normal 2" xfId="5"/>
    <cellStyle name="Normal 3" xfId="2"/>
    <cellStyle name="Percent" xfId="1" builtinId="5"/>
    <cellStyle name="Percent 2" xfId="6"/>
  </cellStyles>
  <dxfs count="11"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MS Sans Serif"/>
        <scheme val="none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scheme val="none"/>
      </font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64" formatCode="_(* #,##0_);_(* \(#,##0\);_(* &quot;-&quot;??_);_(@_)"/>
    </dxf>
    <dxf>
      <alignment horizontal="right" readingOrder="0"/>
    </dxf>
    <dxf>
      <alignment wrapText="1" readingOrder="0"/>
    </dxf>
    <dxf>
      <alignment wrapText="1" readingOrder="0"/>
    </dxf>
    <dxf>
      <fill>
        <patternFill patternType="none">
          <bgColor auto="1"/>
        </patternFill>
      </fill>
    </dxf>
    <dxf>
      <font>
        <b/>
      </font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aire Bozic" refreshedDate="42394.623801504633" createdVersion="4" refreshedVersion="4" minRefreshableVersion="3" recordCount="4273">
  <cacheSource type="worksheet">
    <worksheetSource name="sas_2015"/>
  </cacheSource>
  <cacheFields count="5">
    <cacheField name="vehicle_Bo" numFmtId="0">
      <sharedItems containsMixedTypes="1" containsNumber="1" containsInteger="1" minValue="4" maxValue="4"/>
    </cacheField>
    <cacheField name="Registration" numFmtId="0">
      <sharedItems/>
    </cacheField>
    <cacheField name="Number" numFmtId="0">
      <sharedItems containsSemiMixedTypes="0" containsString="0" containsNumber="1" containsInteger="1" minValue="1" maxValue="2502869"/>
    </cacheField>
    <cacheField name="body_cat" numFmtId="0">
      <sharedItems count="15">
        <s v="auto"/>
        <s v=" "/>
        <s v="passenger truck"/>
        <s v="trailer"/>
        <s v="off road"/>
        <s v="light commercial truck"/>
        <s v="equipment"/>
        <s v="single unit short haul"/>
        <s v="transit bus"/>
        <s v="refuse truck"/>
        <s v="school bus"/>
        <s v="combination short haul truck"/>
        <s v="motorcycle"/>
        <s v="combination long haul truck"/>
        <s v="motor home"/>
      </sharedItems>
    </cacheField>
    <cacheField name="regi_cat" numFmtId="0">
      <sharedItems count="14">
        <s v="municipal other"/>
        <s v="light commercial truck"/>
        <s v="auto"/>
        <s v="equipment"/>
        <s v="motorcycle"/>
        <s v="combination short haul"/>
        <s v="passenger truck"/>
        <s v="trailer"/>
        <s v="school bus"/>
        <s v="combination long haul"/>
        <s v=" "/>
        <s v="single unit short haul"/>
        <s v="single unit long haul"/>
        <s v="truck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73">
  <r>
    <n v="4"/>
    <s v=" MUNICIPAL VEHICLE "/>
    <n v="1"/>
    <x v="0"/>
    <x v="0"/>
  </r>
  <r>
    <s v="  "/>
    <s v=" AMBULANCE "/>
    <n v="6"/>
    <x v="1"/>
    <x v="1"/>
  </r>
  <r>
    <s v="  "/>
    <s v=" ANTIQUES "/>
    <n v="23"/>
    <x v="1"/>
    <x v="2"/>
  </r>
  <r>
    <s v="  "/>
    <s v=" BLACKHAWKS "/>
    <n v="2"/>
    <x v="1"/>
    <x v="2"/>
  </r>
  <r>
    <s v="  "/>
    <s v=" BRONZE STAR "/>
    <n v="1"/>
    <x v="1"/>
    <x v="2"/>
  </r>
  <r>
    <s v="  "/>
    <s v=" CHI POLICE MEM "/>
    <n v="1"/>
    <x v="1"/>
    <x v="2"/>
  </r>
  <r>
    <s v="  "/>
    <s v=" CHICAGO BEARS "/>
    <n v="1"/>
    <x v="1"/>
    <x v="2"/>
  </r>
  <r>
    <s v="  "/>
    <s v=" CHICAGO BULLS "/>
    <n v="1"/>
    <x v="1"/>
    <x v="2"/>
  </r>
  <r>
    <s v="  "/>
    <s v=" CHICAGO CUBS "/>
    <n v="3"/>
    <x v="1"/>
    <x v="2"/>
  </r>
  <r>
    <s v="  "/>
    <s v=" COLLEGIATE PLATE "/>
    <n v="1"/>
    <x v="1"/>
    <x v="2"/>
  </r>
  <r>
    <s v="  "/>
    <s v=" DISABLED VETERANS "/>
    <n v="1"/>
    <x v="1"/>
    <x v="2"/>
  </r>
  <r>
    <s v="  "/>
    <s v=" DRIVER EDUCATION "/>
    <n v="502"/>
    <x v="1"/>
    <x v="2"/>
  </r>
  <r>
    <s v="  "/>
    <s v=" ENVIRONMENTAL "/>
    <n v="33"/>
    <x v="1"/>
    <x v="2"/>
  </r>
  <r>
    <s v="  "/>
    <s v=" IL POLICE ASSOC "/>
    <n v="2"/>
    <x v="1"/>
    <x v="2"/>
  </r>
  <r>
    <s v="  "/>
    <s v=" IL. FIRE FIGHTER "/>
    <n v="33"/>
    <x v="1"/>
    <x v="2"/>
  </r>
  <r>
    <s v="  "/>
    <s v=" KOREAN WAR VET "/>
    <n v="1"/>
    <x v="1"/>
    <x v="2"/>
  </r>
  <r>
    <s v="  "/>
    <s v=" LOW SPEED VEHICLE "/>
    <n v="1"/>
    <x v="1"/>
    <x v="3"/>
  </r>
  <r>
    <s v="  "/>
    <s v=" MAMMOGRAM "/>
    <n v="1"/>
    <x v="1"/>
    <x v="2"/>
  </r>
  <r>
    <s v="  "/>
    <s v=" MCY 150 AND OVER "/>
    <n v="87"/>
    <x v="1"/>
    <x v="4"/>
  </r>
  <r>
    <s v="  "/>
    <s v=" MCY UNDER 150 CC "/>
    <n v="2"/>
    <x v="1"/>
    <x v="4"/>
  </r>
  <r>
    <s v="  "/>
    <s v=" MEDICAL CARRIER "/>
    <n v="1"/>
    <x v="1"/>
    <x v="1"/>
  </r>
  <r>
    <s v="  "/>
    <s v=" MILEAG TAX 40,000 "/>
    <n v="1"/>
    <x v="1"/>
    <x v="5"/>
  </r>
  <r>
    <s v="  "/>
    <s v=" MILEAG TAX 73,280 "/>
    <n v="1"/>
    <x v="1"/>
    <x v="5"/>
  </r>
  <r>
    <s v="  "/>
    <s v=" MILEAG TAX 80,000 "/>
    <n v="1"/>
    <x v="1"/>
    <x v="5"/>
  </r>
  <r>
    <s v="  "/>
    <s v=" MUNI MOTORCYCLE "/>
    <n v="6"/>
    <x v="1"/>
    <x v="4"/>
  </r>
  <r>
    <s v="  "/>
    <s v=" MUNI. HANDICAPPED "/>
    <n v="1"/>
    <x v="1"/>
    <x v="2"/>
  </r>
  <r>
    <s v="  "/>
    <s v=" MUNICIPAL VEHICLE "/>
    <n v="290"/>
    <x v="1"/>
    <x v="0"/>
  </r>
  <r>
    <s v="  "/>
    <s v=" ORGAN DONOR "/>
    <n v="2"/>
    <x v="1"/>
    <x v="2"/>
  </r>
  <r>
    <s v="  "/>
    <s v=" PASSENGER CAR "/>
    <n v="1542"/>
    <x v="1"/>
    <x v="2"/>
  </r>
  <r>
    <s v="  "/>
    <s v=" PET FRIENDLY "/>
    <n v="1"/>
    <x v="1"/>
    <x v="2"/>
  </r>
  <r>
    <s v="  "/>
    <s v=" PREVENT VIOLENCE "/>
    <n v="13"/>
    <x v="1"/>
    <x v="2"/>
  </r>
  <r>
    <s v="  "/>
    <s v=" PUBLIC TRANSPORT "/>
    <n v="9"/>
    <x v="1"/>
    <x v="6"/>
  </r>
  <r>
    <s v="  "/>
    <s v=" REC VEH TRAILER "/>
    <n v="1"/>
    <x v="1"/>
    <x v="7"/>
  </r>
  <r>
    <s v="  "/>
    <s v=" REC VEH TRUCK "/>
    <n v="2"/>
    <x v="1"/>
    <x v="6"/>
  </r>
  <r>
    <s v="  "/>
    <s v=" ROUTE 66 "/>
    <n v="2"/>
    <x v="1"/>
    <x v="2"/>
  </r>
  <r>
    <s v="  "/>
    <s v=" SCHOOL BUS "/>
    <n v="3"/>
    <x v="1"/>
    <x v="8"/>
  </r>
  <r>
    <s v="  "/>
    <s v=" SPORTING SERIES "/>
    <n v="4"/>
    <x v="1"/>
    <x v="2"/>
  </r>
  <r>
    <s v="  "/>
    <s v=" STATE OF ILLINOIS "/>
    <n v="8"/>
    <x v="1"/>
    <x v="2"/>
  </r>
  <r>
    <s v="  "/>
    <s v=" TAXI "/>
    <n v="1"/>
    <x v="1"/>
    <x v="2"/>
  </r>
  <r>
    <s v="  "/>
    <s v=" TRAILER 10,000 LB "/>
    <n v="1"/>
    <x v="1"/>
    <x v="7"/>
  </r>
  <r>
    <s v="  "/>
    <s v=" TRUCK 12,000 LBS "/>
    <n v="5"/>
    <x v="1"/>
    <x v="1"/>
  </r>
  <r>
    <s v="  "/>
    <s v=" TRUCK 16,000 LBS "/>
    <n v="1"/>
    <x v="1"/>
    <x v="1"/>
  </r>
  <r>
    <s v="  "/>
    <s v=" TRUCK 40,000 LBS "/>
    <n v="1"/>
    <x v="1"/>
    <x v="9"/>
  </r>
  <r>
    <s v="  "/>
    <s v=" TRUCK 45,000 LBS "/>
    <n v="1"/>
    <x v="1"/>
    <x v="9"/>
  </r>
  <r>
    <s v="  "/>
    <s v=" TRUCK 54,999 LBS "/>
    <n v="2"/>
    <x v="1"/>
    <x v="9"/>
  </r>
  <r>
    <s v="  "/>
    <s v=" TRUCK 8,000 LBS "/>
    <n v="117"/>
    <x v="1"/>
    <x v="1"/>
  </r>
  <r>
    <s v="  "/>
    <s v=" TRUCK 80,000 LBS "/>
    <n v="1"/>
    <x v="1"/>
    <x v="9"/>
  </r>
  <r>
    <s v="  "/>
    <s v=" U.S. VETERAN "/>
    <n v="4"/>
    <x v="1"/>
    <x v="2"/>
  </r>
  <r>
    <s v="  "/>
    <s v=" U.S. VETERAN MCY "/>
    <n v="8"/>
    <x v="1"/>
    <x v="2"/>
  </r>
  <r>
    <s v="  "/>
    <s v=" US MARINE CORP "/>
    <n v="1"/>
    <x v="1"/>
    <x v="2"/>
  </r>
  <r>
    <s v="  "/>
    <s v=" VIETNAM VETERAN "/>
    <n v="2"/>
    <x v="1"/>
    <x v="2"/>
  </r>
  <r>
    <s v="  "/>
    <s v=" WHEELCHAIR "/>
    <n v="9"/>
    <x v="1"/>
    <x v="2"/>
  </r>
  <r>
    <s v="  "/>
    <s v=" WHITE SOX "/>
    <n v="3"/>
    <x v="1"/>
    <x v="2"/>
  </r>
  <r>
    <s v="  "/>
    <s v=" EXPANDED ANTIQUE "/>
    <n v="2"/>
    <x v="1"/>
    <x v="2"/>
  </r>
  <r>
    <s v="  "/>
    <s v=" TRAILER  3,000 LB "/>
    <n v="3"/>
    <x v="1"/>
    <x v="10"/>
  </r>
  <r>
    <s v="  "/>
    <s v=" TRAILER  5,000 LB "/>
    <n v="1"/>
    <x v="1"/>
    <x v="10"/>
  </r>
  <r>
    <s v="2 DOOR "/>
    <s v=" AIR FORCE VETERAN "/>
    <n v="2"/>
    <x v="0"/>
    <x v="2"/>
  </r>
  <r>
    <s v="2 DOOR "/>
    <s v=" AFGHANISTAN CMPN "/>
    <n v="16"/>
    <x v="0"/>
    <x v="2"/>
  </r>
  <r>
    <s v="2 DOOR "/>
    <s v=" AGRICULTURE "/>
    <n v="7"/>
    <x v="0"/>
    <x v="6"/>
  </r>
  <r>
    <s v="2 DOOR "/>
    <s v=" ALPHA KAPPA ALPHA "/>
    <n v="6"/>
    <x v="0"/>
    <x v="2"/>
  </r>
  <r>
    <s v="2 DOOR "/>
    <s v=" ALPHA PHI ALPHA "/>
    <n v="4"/>
    <x v="0"/>
    <x v="2"/>
  </r>
  <r>
    <s v="2 DOOR "/>
    <s v=" AMATEUR RADIO "/>
    <n v="36"/>
    <x v="0"/>
    <x v="2"/>
  </r>
  <r>
    <s v="2 DOOR "/>
    <s v=" AMERICA REMEMBERS "/>
    <n v="98"/>
    <x v="0"/>
    <x v="2"/>
  </r>
  <r>
    <s v="2 DOOR "/>
    <s v=" ANTIQUES "/>
    <n v="9590"/>
    <x v="0"/>
    <x v="2"/>
  </r>
  <r>
    <s v="2 DOOR "/>
    <s v=" ARMED FORCES RET "/>
    <n v="40"/>
    <x v="0"/>
    <x v="2"/>
  </r>
  <r>
    <s v="2 DOOR "/>
    <s v=" ARMED FORCES RSRV "/>
    <n v="13"/>
    <x v="0"/>
    <x v="2"/>
  </r>
  <r>
    <s v="2 DOOR "/>
    <s v=" ARMY VETERAN "/>
    <n v="22"/>
    <x v="0"/>
    <x v="2"/>
  </r>
  <r>
    <s v="2 DOOR "/>
    <s v=" AUTISM AWARENESS "/>
    <n v="2"/>
    <x v="0"/>
    <x v="2"/>
  </r>
  <r>
    <s v="2 DOOR "/>
    <s v=" BLACKHAWKS "/>
    <n v="236"/>
    <x v="0"/>
    <x v="2"/>
  </r>
  <r>
    <s v="2 DOOR "/>
    <s v=" BRONZE STAR "/>
    <n v="27"/>
    <x v="0"/>
    <x v="2"/>
  </r>
  <r>
    <s v="2 DOOR "/>
    <s v=" CHI POLICE MEM "/>
    <n v="17"/>
    <x v="0"/>
    <x v="2"/>
  </r>
  <r>
    <s v="2 DOOR "/>
    <s v=" CHICAGO BEARS "/>
    <n v="94"/>
    <x v="0"/>
    <x v="2"/>
  </r>
  <r>
    <s v="2 DOOR "/>
    <s v=" CHICAGO BULLS "/>
    <n v="40"/>
    <x v="0"/>
    <x v="2"/>
  </r>
  <r>
    <s v="2 DOOR "/>
    <s v=" CHICAGO CUBS "/>
    <n v="51"/>
    <x v="0"/>
    <x v="2"/>
  </r>
  <r>
    <s v="2 DOOR "/>
    <s v=" COLLEGIATE "/>
    <n v="2"/>
    <x v="0"/>
    <x v="2"/>
  </r>
  <r>
    <s v="2 DOOR "/>
    <s v=" COLLEGIATE PLATE "/>
    <n v="98"/>
    <x v="0"/>
    <x v="2"/>
  </r>
  <r>
    <s v="2 DOOR "/>
    <s v=" DELTA SIGMA THETA "/>
    <n v="3"/>
    <x v="0"/>
    <x v="2"/>
  </r>
  <r>
    <s v="2 DOOR "/>
    <s v=" DISABLED VETERANS "/>
    <n v="24"/>
    <x v="0"/>
    <x v="2"/>
  </r>
  <r>
    <s v="2 DOOR "/>
    <s v=" EAGLE SCOUT "/>
    <n v="9"/>
    <x v="0"/>
    <x v="2"/>
  </r>
  <r>
    <s v="2 DOOR "/>
    <s v=" EDUCATION "/>
    <n v="11"/>
    <x v="0"/>
    <x v="2"/>
  </r>
  <r>
    <s v="2 DOOR "/>
    <s v=" ELECTRIC "/>
    <n v="19"/>
    <x v="0"/>
    <x v="2"/>
  </r>
  <r>
    <s v="2 DOOR "/>
    <s v=" ENVIRONMENTAL "/>
    <n v="289"/>
    <x v="0"/>
    <x v="2"/>
  </r>
  <r>
    <s v="2 DOOR "/>
    <s v=" F.O.P. "/>
    <n v="4"/>
    <x v="0"/>
    <x v="2"/>
  </r>
  <r>
    <s v="2 DOOR "/>
    <s v=" HONORARY CONSULAR "/>
    <n v="1"/>
    <x v="0"/>
    <x v="2"/>
  </r>
  <r>
    <s v="2 DOOR "/>
    <s v=" IL POLICE ASSOC "/>
    <n v="76"/>
    <x v="0"/>
    <x v="2"/>
  </r>
  <r>
    <s v="2 DOOR "/>
    <s v=" IL. FIRE FIGHTER "/>
    <n v="237"/>
    <x v="0"/>
    <x v="2"/>
  </r>
  <r>
    <s v="2 DOOR "/>
    <s v=" ILL SUPREME COURT "/>
    <n v="1"/>
    <x v="0"/>
    <x v="2"/>
  </r>
  <r>
    <s v="2 DOOR "/>
    <s v=" ILL-MICH CANAL "/>
    <n v="3"/>
    <x v="0"/>
    <x v="2"/>
  </r>
  <r>
    <s v="2 DOOR "/>
    <s v=" IRAQ CAMPAIGN "/>
    <n v="17"/>
    <x v="0"/>
    <x v="2"/>
  </r>
  <r>
    <s v="2 DOOR "/>
    <s v=" KAPPA ALPHA PSI "/>
    <n v="5"/>
    <x v="0"/>
    <x v="2"/>
  </r>
  <r>
    <s v="2 DOOR "/>
    <s v=" KOREAN SERVICE "/>
    <n v="1"/>
    <x v="0"/>
    <x v="2"/>
  </r>
  <r>
    <s v="2 DOOR "/>
    <s v=" KOREAN WAR VET "/>
    <n v="5"/>
    <x v="0"/>
    <x v="2"/>
  </r>
  <r>
    <s v="2 DOOR "/>
    <s v=" LIVERY "/>
    <n v="2"/>
    <x v="0"/>
    <x v="2"/>
  </r>
  <r>
    <s v="2 DOOR "/>
    <s v=" LOW SPEED VEHICLE "/>
    <n v="5"/>
    <x v="0"/>
    <x v="3"/>
  </r>
  <r>
    <s v="2 DOOR "/>
    <s v=" MAMMOGRAM "/>
    <n v="51"/>
    <x v="0"/>
    <x v="2"/>
  </r>
  <r>
    <s v="2 DOOR "/>
    <s v=" MASTER MASON "/>
    <n v="12"/>
    <x v="0"/>
    <x v="2"/>
  </r>
  <r>
    <s v="2 DOOR "/>
    <s v=" MILEAG TAX 28,000 "/>
    <n v="1"/>
    <x v="0"/>
    <x v="11"/>
  </r>
  <r>
    <s v="2 DOOR "/>
    <s v=" MUNI. HANDICAPPED "/>
    <n v="1"/>
    <x v="0"/>
    <x v="2"/>
  </r>
  <r>
    <s v="2 DOOR "/>
    <s v=" MUNICIPAL POLICE "/>
    <n v="4"/>
    <x v="0"/>
    <x v="2"/>
  </r>
  <r>
    <s v="2 DOOR "/>
    <s v=" MUNICIPAL VEHICLE "/>
    <n v="209"/>
    <x v="0"/>
    <x v="0"/>
  </r>
  <r>
    <s v="2 DOOR "/>
    <s v=" NATIONAL GUARD "/>
    <n v="7"/>
    <x v="0"/>
    <x v="2"/>
  </r>
  <r>
    <s v="2 DOOR "/>
    <s v=" NAVY VETERAN "/>
    <n v="24"/>
    <x v="0"/>
    <x v="2"/>
  </r>
  <r>
    <s v="2 DOOR "/>
    <s v=" NOTRE DAME "/>
    <n v="12"/>
    <x v="0"/>
    <x v="2"/>
  </r>
  <r>
    <s v="2 DOOR "/>
    <s v=" OMEGA PSI PHI "/>
    <n v="2"/>
    <x v="0"/>
    <x v="2"/>
  </r>
  <r>
    <s v="2 DOOR "/>
    <s v=" ORGAN DONOR "/>
    <n v="101"/>
    <x v="0"/>
    <x v="2"/>
  </r>
  <r>
    <s v="2 DOOR "/>
    <s v=" OVARIAN CANCER "/>
    <n v="8"/>
    <x v="0"/>
    <x v="2"/>
  </r>
  <r>
    <s v="2 DOOR "/>
    <s v=" PARATROOPER "/>
    <n v="6"/>
    <x v="0"/>
    <x v="2"/>
  </r>
  <r>
    <s v="2 DOOR "/>
    <s v=" PARK DIST. YOUTH "/>
    <n v="6"/>
    <x v="0"/>
    <x v="2"/>
  </r>
  <r>
    <s v="2 DOOR "/>
    <s v=" PASSENGER CAR "/>
    <n v="75845"/>
    <x v="0"/>
    <x v="2"/>
  </r>
  <r>
    <s v="2 DOOR "/>
    <s v=" PET FRIENDLY "/>
    <n v="63"/>
    <x v="0"/>
    <x v="2"/>
  </r>
  <r>
    <s v="2 DOOR "/>
    <s v=" POLICE MEMORIAL "/>
    <n v="93"/>
    <x v="0"/>
    <x v="2"/>
  </r>
  <r>
    <s v="2 DOOR "/>
    <s v=" POW/MIA "/>
    <n v="6"/>
    <x v="0"/>
    <x v="2"/>
  </r>
  <r>
    <s v="2 DOOR "/>
    <s v=" PREVENT VIOLENCE "/>
    <n v="167"/>
    <x v="0"/>
    <x v="2"/>
  </r>
  <r>
    <s v="2 DOOR "/>
    <s v=" PURPLE HEART "/>
    <n v="21"/>
    <x v="0"/>
    <x v="2"/>
  </r>
  <r>
    <s v="2 DOOR "/>
    <s v=" REC VEH TRUCK "/>
    <n v="3"/>
    <x v="0"/>
    <x v="6"/>
  </r>
  <r>
    <s v="2 DOOR "/>
    <s v=" RETIRED REPRESENT "/>
    <n v="4"/>
    <x v="0"/>
    <x v="2"/>
  </r>
  <r>
    <s v="2 DOOR "/>
    <s v=" RETIRED SENATOR "/>
    <n v="2"/>
    <x v="0"/>
    <x v="2"/>
  </r>
  <r>
    <s v="2 DOOR "/>
    <s v=" ROTARY INTRNATL "/>
    <n v="3"/>
    <x v="0"/>
    <x v="2"/>
  </r>
  <r>
    <s v="2 DOOR "/>
    <s v=" ROUTE 66 "/>
    <n v="288"/>
    <x v="0"/>
    <x v="2"/>
  </r>
  <r>
    <s v="2 DOOR "/>
    <s v=" SHERIFF "/>
    <n v="3"/>
    <x v="0"/>
    <x v="2"/>
  </r>
  <r>
    <s v="2 DOOR "/>
    <s v=" SIGMA GAMMA RHO "/>
    <n v="1"/>
    <x v="0"/>
    <x v="2"/>
  </r>
  <r>
    <s v="2 DOOR "/>
    <s v=" SILVER STAR "/>
    <n v="2"/>
    <x v="0"/>
    <x v="2"/>
  </r>
  <r>
    <s v="2 DOOR "/>
    <s v=" SPEC OLYMPICS "/>
    <n v="6"/>
    <x v="0"/>
    <x v="2"/>
  </r>
  <r>
    <s v="2 DOOR "/>
    <s v=" SPORTING SERIES "/>
    <n v="25"/>
    <x v="0"/>
    <x v="2"/>
  </r>
  <r>
    <s v="2 DOOR "/>
    <s v=" STATE HANDICAPPED "/>
    <n v="1"/>
    <x v="0"/>
    <x v="2"/>
  </r>
  <r>
    <s v="2 DOOR "/>
    <s v=" STATE OF ILLINOIS "/>
    <n v="1"/>
    <x v="0"/>
    <x v="2"/>
  </r>
  <r>
    <s v="2 DOOR "/>
    <s v=" SUPPORT OUR TROOP "/>
    <n v="18"/>
    <x v="0"/>
    <x v="2"/>
  </r>
  <r>
    <s v="2 DOOR "/>
    <s v=" TAXI "/>
    <n v="8"/>
    <x v="0"/>
    <x v="2"/>
  </r>
  <r>
    <s v="2 DOOR "/>
    <s v=" TINTED WINDOW "/>
    <n v="6"/>
    <x v="0"/>
    <x v="2"/>
  </r>
  <r>
    <s v="2 DOOR "/>
    <s v=" TRUCK 12,000 LBS "/>
    <n v="3"/>
    <x v="0"/>
    <x v="1"/>
  </r>
  <r>
    <s v="2 DOOR "/>
    <s v=" TRUCK 8,000 LBS "/>
    <n v="57"/>
    <x v="0"/>
    <x v="1"/>
  </r>
  <r>
    <s v="2 DOOR "/>
    <s v=" U.S. VETERAN "/>
    <n v="111"/>
    <x v="0"/>
    <x v="2"/>
  </r>
  <r>
    <s v="2 DOOR "/>
    <s v=" US MARINE CORP "/>
    <n v="68"/>
    <x v="0"/>
    <x v="2"/>
  </r>
  <r>
    <s v="2 DOOR "/>
    <s v=" VIETNAM VETERAN "/>
    <n v="63"/>
    <x v="0"/>
    <x v="2"/>
  </r>
  <r>
    <s v="2 DOOR "/>
    <s v=" WEST POINT BIC "/>
    <n v="3"/>
    <x v="0"/>
    <x v="2"/>
  </r>
  <r>
    <s v="2 DOOR "/>
    <s v=" WHEELCHAIR "/>
    <n v="237"/>
    <x v="0"/>
    <x v="2"/>
  </r>
  <r>
    <s v="2 DOOR "/>
    <s v=" WHITE SOX "/>
    <n v="193"/>
    <x v="0"/>
    <x v="2"/>
  </r>
  <r>
    <s v="2 DOOR "/>
    <s v=" WILDLIFE PRAIRIE "/>
    <n v="4"/>
    <x v="0"/>
    <x v="2"/>
  </r>
  <r>
    <s v="2 DOOR "/>
    <s v=" WOMEN VETERANS "/>
    <n v="4"/>
    <x v="0"/>
    <x v="2"/>
  </r>
  <r>
    <s v="2 DOOR "/>
    <s v=" WORLD WAR II "/>
    <n v="2"/>
    <x v="0"/>
    <x v="2"/>
  </r>
  <r>
    <s v="2 DOOR "/>
    <s v=" YOUTH GOLF "/>
    <n v="24"/>
    <x v="0"/>
    <x v="2"/>
  </r>
  <r>
    <s v="2 DOOR "/>
    <s v=" DUCKS UNLIMITED "/>
    <n v="2"/>
    <x v="0"/>
    <x v="6"/>
  </r>
  <r>
    <s v="2 DOOR "/>
    <s v=" EXPANDED ANTIQUE "/>
    <n v="2036"/>
    <x v="0"/>
    <x v="2"/>
  </r>
  <r>
    <s v="2 DOOR "/>
    <s v=" FMR MILITARY VEH "/>
    <n v="1"/>
    <x v="0"/>
    <x v="6"/>
  </r>
  <r>
    <s v="2 DOOR "/>
    <s v=" PHI BETA SIGMA "/>
    <n v="2"/>
    <x v="0"/>
    <x v="2"/>
  </r>
  <r>
    <s v="2 DOOR "/>
    <s v=" SHARE THE ROAD "/>
    <n v="14"/>
    <x v="0"/>
    <x v="2"/>
  </r>
  <r>
    <s v="2 DOOR "/>
    <s v=" UNIV. OF CHICAGO "/>
    <n v="2"/>
    <x v="0"/>
    <x v="2"/>
  </r>
  <r>
    <s v="2 DOOR "/>
    <s v=" ZETA PHI BETA "/>
    <n v="1"/>
    <x v="0"/>
    <x v="2"/>
  </r>
  <r>
    <s v="2C "/>
    <s v=" PASSENGER CAR "/>
    <n v="16"/>
    <x v="0"/>
    <x v="2"/>
  </r>
  <r>
    <s v="2C "/>
    <s v=" TRUCK 8,000 LBS "/>
    <n v="2"/>
    <x v="0"/>
    <x v="1"/>
  </r>
  <r>
    <s v="2C "/>
    <s v=" EXPANDED ANTIQUE "/>
    <n v="1"/>
    <x v="0"/>
    <x v="2"/>
  </r>
  <r>
    <s v="2D HACHBK "/>
    <s v=" AFGHANISTAN CMPN "/>
    <n v="10"/>
    <x v="0"/>
    <x v="2"/>
  </r>
  <r>
    <s v="2D HACHBK "/>
    <s v=" AGRICULTURE "/>
    <n v="1"/>
    <x v="0"/>
    <x v="6"/>
  </r>
  <r>
    <s v="2D HACHBK "/>
    <s v=" ALPHA KAPPA ALPHA "/>
    <n v="2"/>
    <x v="0"/>
    <x v="2"/>
  </r>
  <r>
    <s v="2D HACHBK "/>
    <s v=" AMATEUR RADIO "/>
    <n v="25"/>
    <x v="0"/>
    <x v="2"/>
  </r>
  <r>
    <s v="2D HACHBK "/>
    <s v=" AMERICA REMEMBERS "/>
    <n v="24"/>
    <x v="0"/>
    <x v="2"/>
  </r>
  <r>
    <s v="2D HACHBK "/>
    <s v=" ANTIQUES "/>
    <n v="234"/>
    <x v="0"/>
    <x v="2"/>
  </r>
  <r>
    <s v="2D HACHBK "/>
    <s v=" ARMED FORCES RET "/>
    <n v="19"/>
    <x v="0"/>
    <x v="2"/>
  </r>
  <r>
    <s v="2D HACHBK "/>
    <s v=" ARMED FORCES RSRV "/>
    <n v="7"/>
    <x v="0"/>
    <x v="2"/>
  </r>
  <r>
    <s v="2D HACHBK "/>
    <s v=" ARMY VETERAN "/>
    <n v="15"/>
    <x v="0"/>
    <x v="2"/>
  </r>
  <r>
    <s v="2D HACHBK "/>
    <s v=" AUTISM AWARENESS "/>
    <n v="3"/>
    <x v="0"/>
    <x v="2"/>
  </r>
  <r>
    <s v="2D HACHBK "/>
    <s v=" BLACKHAWKS "/>
    <n v="106"/>
    <x v="0"/>
    <x v="2"/>
  </r>
  <r>
    <s v="2D HACHBK "/>
    <s v=" BRONZE STAR "/>
    <n v="9"/>
    <x v="0"/>
    <x v="2"/>
  </r>
  <r>
    <s v="2D HACHBK "/>
    <s v=" CHI POLICE MEM "/>
    <n v="13"/>
    <x v="0"/>
    <x v="2"/>
  </r>
  <r>
    <s v="2D HACHBK "/>
    <s v=" CHICAGO BEARS "/>
    <n v="25"/>
    <x v="0"/>
    <x v="2"/>
  </r>
  <r>
    <s v="2D HACHBK "/>
    <s v=" CHICAGO BULLS "/>
    <n v="24"/>
    <x v="0"/>
    <x v="2"/>
  </r>
  <r>
    <s v="2D HACHBK "/>
    <s v=" CHICAGO CUBS "/>
    <n v="23"/>
    <x v="0"/>
    <x v="2"/>
  </r>
  <r>
    <s v="2D HACHBK "/>
    <s v=" COLLEGIATE PLATE "/>
    <n v="42"/>
    <x v="0"/>
    <x v="2"/>
  </r>
  <r>
    <s v="2D HACHBK "/>
    <s v=" DISABLED VETERANS "/>
    <n v="8"/>
    <x v="0"/>
    <x v="2"/>
  </r>
  <r>
    <s v="2D HACHBK "/>
    <s v=" EAGLE SCOUT "/>
    <n v="6"/>
    <x v="0"/>
    <x v="2"/>
  </r>
  <r>
    <s v="2D HACHBK "/>
    <s v=" EDUCATION "/>
    <n v="10"/>
    <x v="0"/>
    <x v="2"/>
  </r>
  <r>
    <s v="2D HACHBK "/>
    <s v=" ELECTRIC "/>
    <n v="47"/>
    <x v="0"/>
    <x v="2"/>
  </r>
  <r>
    <s v="2D HACHBK "/>
    <s v=" ENVIRONMENTAL "/>
    <n v="184"/>
    <x v="0"/>
    <x v="2"/>
  </r>
  <r>
    <s v="2D HACHBK "/>
    <s v=" F.O.P. "/>
    <n v="1"/>
    <x v="0"/>
    <x v="2"/>
  </r>
  <r>
    <s v="2D HACHBK "/>
    <s v=" FUNERAL HOME "/>
    <n v="1"/>
    <x v="0"/>
    <x v="2"/>
  </r>
  <r>
    <s v="2D HACHBK "/>
    <s v=" HOSPICE "/>
    <n v="1"/>
    <x v="0"/>
    <x v="2"/>
  </r>
  <r>
    <s v="2D HACHBK "/>
    <s v=" IL POLICE ASSOC "/>
    <n v="41"/>
    <x v="0"/>
    <x v="2"/>
  </r>
  <r>
    <s v="2D HACHBK "/>
    <s v=" IL. FIRE FIGHTER "/>
    <n v="149"/>
    <x v="0"/>
    <x v="2"/>
  </r>
  <r>
    <s v="2D HACHBK "/>
    <s v=" ILL-MICH CANAL "/>
    <n v="1"/>
    <x v="0"/>
    <x v="2"/>
  </r>
  <r>
    <s v="2D HACHBK "/>
    <s v=" IRAQ CAMPAIGN "/>
    <n v="11"/>
    <x v="0"/>
    <x v="2"/>
  </r>
  <r>
    <s v="2D HACHBK "/>
    <s v=" KOREAN SERVICE "/>
    <n v="2"/>
    <x v="0"/>
    <x v="2"/>
  </r>
  <r>
    <s v="2D HACHBK "/>
    <s v=" KOREAN WAR VET "/>
    <n v="6"/>
    <x v="0"/>
    <x v="2"/>
  </r>
  <r>
    <s v="2D HACHBK "/>
    <s v=" MAMMOGRAM "/>
    <n v="24"/>
    <x v="0"/>
    <x v="2"/>
  </r>
  <r>
    <s v="2D HACHBK "/>
    <s v=" MASTER MASON "/>
    <n v="5"/>
    <x v="0"/>
    <x v="2"/>
  </r>
  <r>
    <s v="2D HACHBK "/>
    <s v=" MUNICIPAL POLICE "/>
    <n v="1"/>
    <x v="0"/>
    <x v="2"/>
  </r>
  <r>
    <s v="2D HACHBK "/>
    <s v=" MUNICIPAL VEHICLE "/>
    <n v="41"/>
    <x v="0"/>
    <x v="0"/>
  </r>
  <r>
    <s v="2D HACHBK "/>
    <s v=" NATIONAL GUARD "/>
    <n v="9"/>
    <x v="0"/>
    <x v="2"/>
  </r>
  <r>
    <s v="2D HACHBK "/>
    <s v=" NAVY VETERAN "/>
    <n v="7"/>
    <x v="0"/>
    <x v="2"/>
  </r>
  <r>
    <s v="2D HACHBK "/>
    <s v=" NOTRE DAME "/>
    <n v="3"/>
    <x v="0"/>
    <x v="2"/>
  </r>
  <r>
    <s v="2D HACHBK "/>
    <s v=" ORGAN DONOR "/>
    <n v="43"/>
    <x v="0"/>
    <x v="2"/>
  </r>
  <r>
    <s v="2D HACHBK "/>
    <s v=" PARATROOPER "/>
    <n v="6"/>
    <x v="0"/>
    <x v="2"/>
  </r>
  <r>
    <s v="2D HACHBK "/>
    <s v=" PARK DIST. YOUTH "/>
    <n v="5"/>
    <x v="0"/>
    <x v="2"/>
  </r>
  <r>
    <s v="2D HACHBK "/>
    <s v=" PASSENGER CAR "/>
    <n v="65188"/>
    <x v="0"/>
    <x v="2"/>
  </r>
  <r>
    <s v="2D HACHBK "/>
    <s v=" PET FRIENDLY "/>
    <n v="46"/>
    <x v="0"/>
    <x v="2"/>
  </r>
  <r>
    <s v="2D HACHBK "/>
    <s v=" POLICE MEMORIAL "/>
    <n v="66"/>
    <x v="0"/>
    <x v="2"/>
  </r>
  <r>
    <s v="2D HACHBK "/>
    <s v=" POW/MIA "/>
    <n v="4"/>
    <x v="0"/>
    <x v="2"/>
  </r>
  <r>
    <s v="2D HACHBK "/>
    <s v=" PREVENT VIOLENCE "/>
    <n v="84"/>
    <x v="0"/>
    <x v="2"/>
  </r>
  <r>
    <s v="2D HACHBK "/>
    <s v=" PURPLE HEART "/>
    <n v="9"/>
    <x v="0"/>
    <x v="2"/>
  </r>
  <r>
    <s v="2D HACHBK "/>
    <s v=" ROUTE 66 "/>
    <n v="70"/>
    <x v="0"/>
    <x v="2"/>
  </r>
  <r>
    <s v="2D HACHBK "/>
    <s v=" SILVER STAR "/>
    <n v="1"/>
    <x v="0"/>
    <x v="2"/>
  </r>
  <r>
    <s v="2D HACHBK "/>
    <s v=" SPEC OLYMPICS "/>
    <n v="1"/>
    <x v="0"/>
    <x v="2"/>
  </r>
  <r>
    <s v="2D HACHBK "/>
    <s v=" SPORTING SERIES "/>
    <n v="7"/>
    <x v="0"/>
    <x v="2"/>
  </r>
  <r>
    <s v="2D HACHBK "/>
    <s v=" SUPPORT OUR TROOP "/>
    <n v="4"/>
    <x v="0"/>
    <x v="2"/>
  </r>
  <r>
    <s v="2D HACHBK "/>
    <s v=" TAXI "/>
    <n v="24"/>
    <x v="0"/>
    <x v="2"/>
  </r>
  <r>
    <s v="2D HACHBK "/>
    <s v=" TINTED WINDOW "/>
    <n v="2"/>
    <x v="0"/>
    <x v="2"/>
  </r>
  <r>
    <s v="2D HACHBK "/>
    <s v=" TRUCK 8,000 LBS "/>
    <n v="1"/>
    <x v="0"/>
    <x v="1"/>
  </r>
  <r>
    <s v="2D HACHBK "/>
    <s v=" U.S. VETERAN "/>
    <n v="48"/>
    <x v="0"/>
    <x v="2"/>
  </r>
  <r>
    <s v="2D HACHBK "/>
    <s v=" US MARINE CORP "/>
    <n v="37"/>
    <x v="0"/>
    <x v="2"/>
  </r>
  <r>
    <s v="2D HACHBK "/>
    <s v=" VIETNAM VETERAN "/>
    <n v="13"/>
    <x v="0"/>
    <x v="2"/>
  </r>
  <r>
    <s v="2D HACHBK "/>
    <s v=" WEST POINT BIC "/>
    <n v="2"/>
    <x v="0"/>
    <x v="2"/>
  </r>
  <r>
    <s v="2D HACHBK "/>
    <s v=" WHEELCHAIR "/>
    <n v="149"/>
    <x v="0"/>
    <x v="2"/>
  </r>
  <r>
    <s v="2D HACHBK "/>
    <s v=" WHITE SOX "/>
    <n v="71"/>
    <x v="0"/>
    <x v="2"/>
  </r>
  <r>
    <s v="2D HACHBK "/>
    <s v=" WILDLIFE PRAIRIE "/>
    <n v="1"/>
    <x v="0"/>
    <x v="2"/>
  </r>
  <r>
    <s v="2D HACHBK "/>
    <s v=" WOMEN VETERANS "/>
    <n v="1"/>
    <x v="0"/>
    <x v="2"/>
  </r>
  <r>
    <s v="2D HACHBK "/>
    <s v=" WORLD WAR II "/>
    <n v="1"/>
    <x v="0"/>
    <x v="2"/>
  </r>
  <r>
    <s v="2D HACHBK "/>
    <s v=" YOUTH GOLF "/>
    <n v="6"/>
    <x v="0"/>
    <x v="2"/>
  </r>
  <r>
    <s v="2D HACHBK "/>
    <s v=" DUCKS UNLIMITED "/>
    <n v="1"/>
    <x v="0"/>
    <x v="6"/>
  </r>
  <r>
    <s v="2D HACHBK "/>
    <s v=" EXPANDED ANTIQUE "/>
    <n v="104"/>
    <x v="0"/>
    <x v="2"/>
  </r>
  <r>
    <s v="2D HACHBK "/>
    <s v=" SHARE THE ROAD "/>
    <n v="21"/>
    <x v="0"/>
    <x v="2"/>
  </r>
  <r>
    <s v="2D HARDTP "/>
    <s v=" AFGHANISTAN CMPN "/>
    <n v="1"/>
    <x v="0"/>
    <x v="2"/>
  </r>
  <r>
    <s v="2D HARDTP "/>
    <s v=" AMATEUR RADIO "/>
    <n v="3"/>
    <x v="0"/>
    <x v="2"/>
  </r>
  <r>
    <s v="2D HARDTP "/>
    <s v=" AMERICA REMEMBERS "/>
    <n v="4"/>
    <x v="0"/>
    <x v="2"/>
  </r>
  <r>
    <s v="2D HARDTP "/>
    <s v=" ANTIQUES "/>
    <n v="1025"/>
    <x v="0"/>
    <x v="2"/>
  </r>
  <r>
    <s v="2D HARDTP "/>
    <s v=" ARMED FORCES RET "/>
    <n v="1"/>
    <x v="0"/>
    <x v="2"/>
  </r>
  <r>
    <s v="2D HARDTP "/>
    <s v=" ARMED FORCES RSRV "/>
    <n v="3"/>
    <x v="0"/>
    <x v="2"/>
  </r>
  <r>
    <s v="2D HARDTP "/>
    <s v=" ARMY VETERAN "/>
    <n v="4"/>
    <x v="0"/>
    <x v="2"/>
  </r>
  <r>
    <s v="2D HARDTP "/>
    <s v=" BLACKHAWKS "/>
    <n v="17"/>
    <x v="0"/>
    <x v="2"/>
  </r>
  <r>
    <s v="2D HARDTP "/>
    <s v=" BRONZE STAR "/>
    <n v="2"/>
    <x v="0"/>
    <x v="2"/>
  </r>
  <r>
    <s v="2D HARDTP "/>
    <s v=" CHI POLICE MEM "/>
    <n v="2"/>
    <x v="0"/>
    <x v="2"/>
  </r>
  <r>
    <s v="2D HARDTP "/>
    <s v=" CHICAGO BEARS "/>
    <n v="5"/>
    <x v="0"/>
    <x v="2"/>
  </r>
  <r>
    <s v="2D HARDTP "/>
    <s v=" CHICAGO BULLS "/>
    <n v="2"/>
    <x v="0"/>
    <x v="2"/>
  </r>
  <r>
    <s v="2D HARDTP "/>
    <s v=" CHICAGO CUBS "/>
    <n v="8"/>
    <x v="0"/>
    <x v="2"/>
  </r>
  <r>
    <s v="2D HARDTP "/>
    <s v=" COLLEGIATE PLATE "/>
    <n v="7"/>
    <x v="0"/>
    <x v="2"/>
  </r>
  <r>
    <s v="2D HARDTP "/>
    <s v=" DISABLED VETERANS "/>
    <n v="1"/>
    <x v="0"/>
    <x v="2"/>
  </r>
  <r>
    <s v="2D HARDTP "/>
    <s v=" EDUCATION "/>
    <n v="2"/>
    <x v="0"/>
    <x v="2"/>
  </r>
  <r>
    <s v="2D HARDTP "/>
    <s v=" ELECTRIC "/>
    <n v="1"/>
    <x v="0"/>
    <x v="2"/>
  </r>
  <r>
    <s v="2D HARDTP "/>
    <s v=" ENVIRONMENTAL "/>
    <n v="16"/>
    <x v="0"/>
    <x v="2"/>
  </r>
  <r>
    <s v="2D HARDTP "/>
    <s v=" F.O.P. "/>
    <n v="1"/>
    <x v="0"/>
    <x v="2"/>
  </r>
  <r>
    <s v="2D HARDTP "/>
    <s v=" IL POLICE ASSOC "/>
    <n v="5"/>
    <x v="0"/>
    <x v="2"/>
  </r>
  <r>
    <s v="2D HARDTP "/>
    <s v=" IL. FIRE FIGHTER "/>
    <n v="12"/>
    <x v="0"/>
    <x v="2"/>
  </r>
  <r>
    <s v="2D HARDTP "/>
    <s v=" ILL-MICH CANAL "/>
    <n v="1"/>
    <x v="0"/>
    <x v="2"/>
  </r>
  <r>
    <s v="2D HARDTP "/>
    <s v=" MAMMOGRAM "/>
    <n v="1"/>
    <x v="0"/>
    <x v="2"/>
  </r>
  <r>
    <s v="2D HARDTP "/>
    <s v=" MUNICIPAL VEHICLE "/>
    <n v="15"/>
    <x v="0"/>
    <x v="0"/>
  </r>
  <r>
    <s v="2D HARDTP "/>
    <s v=" NATIONAL GUARD "/>
    <n v="1"/>
    <x v="0"/>
    <x v="2"/>
  </r>
  <r>
    <s v="2D HARDTP "/>
    <s v=" NAVY VETERAN "/>
    <n v="7"/>
    <x v="0"/>
    <x v="2"/>
  </r>
  <r>
    <s v="2D HARDTP "/>
    <s v=" OMEGA PSI PHI "/>
    <n v="1"/>
    <x v="0"/>
    <x v="2"/>
  </r>
  <r>
    <s v="2D HARDTP "/>
    <s v=" ORGAN DONOR "/>
    <n v="6"/>
    <x v="0"/>
    <x v="2"/>
  </r>
  <r>
    <s v="2D HARDTP "/>
    <s v=" PARATROOPER "/>
    <n v="1"/>
    <x v="0"/>
    <x v="2"/>
  </r>
  <r>
    <s v="2D HARDTP "/>
    <s v=" PASSENGER CAR "/>
    <n v="7778"/>
    <x v="0"/>
    <x v="2"/>
  </r>
  <r>
    <s v="2D HARDTP "/>
    <s v=" PET FRIENDLY "/>
    <n v="1"/>
    <x v="0"/>
    <x v="2"/>
  </r>
  <r>
    <s v="2D HARDTP "/>
    <s v=" POLICE MEMORIAL "/>
    <n v="6"/>
    <x v="0"/>
    <x v="2"/>
  </r>
  <r>
    <s v="2D HARDTP "/>
    <s v=" PREVENT VIOLENCE "/>
    <n v="9"/>
    <x v="0"/>
    <x v="2"/>
  </r>
  <r>
    <s v="2D HARDTP "/>
    <s v=" PURPLE HEART "/>
    <n v="2"/>
    <x v="0"/>
    <x v="2"/>
  </r>
  <r>
    <s v="2D HARDTP "/>
    <s v=" ROUTE 66 "/>
    <n v="19"/>
    <x v="0"/>
    <x v="2"/>
  </r>
  <r>
    <s v="2D HARDTP "/>
    <s v=" SUPPORT OUR TROOP "/>
    <n v="3"/>
    <x v="0"/>
    <x v="2"/>
  </r>
  <r>
    <s v="2D HARDTP "/>
    <s v=" TINTED WINDOW "/>
    <n v="1"/>
    <x v="0"/>
    <x v="2"/>
  </r>
  <r>
    <s v="2D HARDTP "/>
    <s v=" U.S. VETERAN "/>
    <n v="5"/>
    <x v="0"/>
    <x v="2"/>
  </r>
  <r>
    <s v="2D HARDTP "/>
    <s v=" US MARINE CORP "/>
    <n v="7"/>
    <x v="0"/>
    <x v="2"/>
  </r>
  <r>
    <s v="2D HARDTP "/>
    <s v=" VIETNAM VETERAN "/>
    <n v="4"/>
    <x v="0"/>
    <x v="2"/>
  </r>
  <r>
    <s v="2D HARDTP "/>
    <s v=" WEST POINT BIC "/>
    <n v="2"/>
    <x v="0"/>
    <x v="2"/>
  </r>
  <r>
    <s v="2D HARDTP "/>
    <s v=" WHEELCHAIR "/>
    <n v="17"/>
    <x v="0"/>
    <x v="2"/>
  </r>
  <r>
    <s v="2D HARDTP "/>
    <s v=" WHITE SOX "/>
    <n v="11"/>
    <x v="0"/>
    <x v="2"/>
  </r>
  <r>
    <s v="2D HARDTP "/>
    <s v=" WILDLIFE PRAIRIE "/>
    <n v="1"/>
    <x v="0"/>
    <x v="2"/>
  </r>
  <r>
    <s v="2D HARDTP "/>
    <s v=" WOMEN VETERANS "/>
    <n v="1"/>
    <x v="0"/>
    <x v="2"/>
  </r>
  <r>
    <s v="2D HARDTP "/>
    <s v=" EXPANDED ANTIQUE "/>
    <n v="98"/>
    <x v="0"/>
    <x v="2"/>
  </r>
  <r>
    <s v="2D LIFTBK "/>
    <s v=" ANTIQUES "/>
    <n v="14"/>
    <x v="0"/>
    <x v="2"/>
  </r>
  <r>
    <s v="2D LIFTBK "/>
    <s v=" ARMED FORCES RET "/>
    <n v="1"/>
    <x v="0"/>
    <x v="2"/>
  </r>
  <r>
    <s v="2D LIFTBK "/>
    <s v=" ARMY VETERAN "/>
    <n v="3"/>
    <x v="0"/>
    <x v="2"/>
  </r>
  <r>
    <s v="2D LIFTBK "/>
    <s v=" BLACKHAWKS "/>
    <n v="10"/>
    <x v="0"/>
    <x v="2"/>
  </r>
  <r>
    <s v="2D LIFTBK "/>
    <s v=" CHI POLICE MEM "/>
    <n v="1"/>
    <x v="0"/>
    <x v="2"/>
  </r>
  <r>
    <s v="2D LIFTBK "/>
    <s v=" CHICAGO BEARS "/>
    <n v="1"/>
    <x v="0"/>
    <x v="2"/>
  </r>
  <r>
    <s v="2D LIFTBK "/>
    <s v=" CHICAGO BULLS "/>
    <n v="1"/>
    <x v="0"/>
    <x v="2"/>
  </r>
  <r>
    <s v="2D LIFTBK "/>
    <s v=" CHICAGO CUBS "/>
    <n v="1"/>
    <x v="0"/>
    <x v="2"/>
  </r>
  <r>
    <s v="2D LIFTBK "/>
    <s v=" COLLEGIATE PLATE "/>
    <n v="5"/>
    <x v="0"/>
    <x v="2"/>
  </r>
  <r>
    <s v="2D LIFTBK "/>
    <s v=" ENVIRONMENTAL "/>
    <n v="11"/>
    <x v="0"/>
    <x v="2"/>
  </r>
  <r>
    <s v="2D LIFTBK "/>
    <s v=" IL POLICE ASSOC "/>
    <n v="2"/>
    <x v="0"/>
    <x v="2"/>
  </r>
  <r>
    <s v="2D LIFTBK "/>
    <s v=" IL. FIRE FIGHTER "/>
    <n v="13"/>
    <x v="0"/>
    <x v="2"/>
  </r>
  <r>
    <s v="2D LIFTBK "/>
    <s v=" MAMMOGRAM "/>
    <n v="1"/>
    <x v="0"/>
    <x v="2"/>
  </r>
  <r>
    <s v="2D LIFTBK "/>
    <s v=" MUNICIPAL VEHICLE "/>
    <n v="1"/>
    <x v="0"/>
    <x v="0"/>
  </r>
  <r>
    <s v="2D LIFTBK "/>
    <s v=" ORGAN DONOR "/>
    <n v="3"/>
    <x v="0"/>
    <x v="2"/>
  </r>
  <r>
    <s v="2D LIFTBK "/>
    <s v=" OVARIAN CANCER "/>
    <n v="1"/>
    <x v="0"/>
    <x v="2"/>
  </r>
  <r>
    <s v="2D LIFTBK "/>
    <s v=" PASSENGER CAR "/>
    <n v="4530"/>
    <x v="0"/>
    <x v="2"/>
  </r>
  <r>
    <s v="2D LIFTBK "/>
    <s v=" PET FRIENDLY "/>
    <n v="3"/>
    <x v="0"/>
    <x v="2"/>
  </r>
  <r>
    <s v="2D LIFTBK "/>
    <s v=" POLICE MEMORIAL "/>
    <n v="5"/>
    <x v="0"/>
    <x v="2"/>
  </r>
  <r>
    <s v="2D LIFTBK "/>
    <s v=" PREVENT VIOLENCE "/>
    <n v="7"/>
    <x v="0"/>
    <x v="2"/>
  </r>
  <r>
    <s v="2D LIFTBK "/>
    <s v=" PURPLE HEART "/>
    <n v="1"/>
    <x v="0"/>
    <x v="2"/>
  </r>
  <r>
    <s v="2D LIFTBK "/>
    <s v=" ROUTE 66 "/>
    <n v="1"/>
    <x v="0"/>
    <x v="2"/>
  </r>
  <r>
    <s v="2D LIFTBK "/>
    <s v=" SPORTING SERIES "/>
    <n v="1"/>
    <x v="0"/>
    <x v="2"/>
  </r>
  <r>
    <s v="2D LIFTBK "/>
    <s v=" TRUCK 8,000 LBS "/>
    <n v="1"/>
    <x v="0"/>
    <x v="1"/>
  </r>
  <r>
    <s v="2D LIFTBK "/>
    <s v=" U.S. VETERAN "/>
    <n v="5"/>
    <x v="0"/>
    <x v="2"/>
  </r>
  <r>
    <s v="2D LIFTBK "/>
    <s v=" WHEELCHAIR "/>
    <n v="8"/>
    <x v="0"/>
    <x v="2"/>
  </r>
  <r>
    <s v="2D LIFTBK "/>
    <s v=" WHITE SOX "/>
    <n v="3"/>
    <x v="0"/>
    <x v="2"/>
  </r>
  <r>
    <s v="2D LIFTBK "/>
    <s v=" YOUTH GOLF "/>
    <n v="1"/>
    <x v="0"/>
    <x v="2"/>
  </r>
  <r>
    <s v="2D LIFTBK "/>
    <s v=" EXPANDED ANTIQUE "/>
    <n v="4"/>
    <x v="0"/>
    <x v="2"/>
  </r>
  <r>
    <s v="2D LIFTBK "/>
    <s v=" SHARE THE ROAD "/>
    <n v="2"/>
    <x v="0"/>
    <x v="2"/>
  </r>
  <r>
    <s v="2D SEDAN "/>
    <s v=" AMATEUR RADIO "/>
    <n v="1"/>
    <x v="0"/>
    <x v="2"/>
  </r>
  <r>
    <s v="2D SEDAN "/>
    <s v=" AMERICA REMEMBERS "/>
    <n v="1"/>
    <x v="0"/>
    <x v="2"/>
  </r>
  <r>
    <s v="2D SEDAN "/>
    <s v=" ANTIQUES "/>
    <n v="8"/>
    <x v="0"/>
    <x v="2"/>
  </r>
  <r>
    <s v="2D SEDAN "/>
    <s v=" ARMY VETERAN "/>
    <n v="1"/>
    <x v="0"/>
    <x v="2"/>
  </r>
  <r>
    <s v="2D SEDAN "/>
    <s v=" BLACKHAWKS "/>
    <n v="4"/>
    <x v="0"/>
    <x v="2"/>
  </r>
  <r>
    <s v="2D SEDAN "/>
    <s v=" CHICAGO BEARS "/>
    <n v="2"/>
    <x v="0"/>
    <x v="2"/>
  </r>
  <r>
    <s v="2D SEDAN "/>
    <s v=" CHICAGO BULLS "/>
    <n v="1"/>
    <x v="0"/>
    <x v="2"/>
  </r>
  <r>
    <s v="2D SEDAN "/>
    <s v=" COLLEGIATE PLATE "/>
    <n v="3"/>
    <x v="0"/>
    <x v="2"/>
  </r>
  <r>
    <s v="2D SEDAN "/>
    <s v=" IL. FIRE FIGHTER "/>
    <n v="1"/>
    <x v="0"/>
    <x v="2"/>
  </r>
  <r>
    <s v="2D SEDAN "/>
    <s v=" IRAQ CAMPAIGN "/>
    <n v="1"/>
    <x v="0"/>
    <x v="2"/>
  </r>
  <r>
    <s v="2D SEDAN "/>
    <s v=" PASSENGER CAR "/>
    <n v="710"/>
    <x v="0"/>
    <x v="2"/>
  </r>
  <r>
    <s v="2D SEDAN "/>
    <s v=" POLICE MEMORIAL "/>
    <n v="1"/>
    <x v="0"/>
    <x v="2"/>
  </r>
  <r>
    <s v="2D SEDAN "/>
    <s v=" PREVENT VIOLENCE "/>
    <n v="1"/>
    <x v="0"/>
    <x v="2"/>
  </r>
  <r>
    <s v="2D SEDAN "/>
    <s v=" PURPLE HEART "/>
    <n v="1"/>
    <x v="0"/>
    <x v="2"/>
  </r>
  <r>
    <s v="2D SEDAN "/>
    <s v=" ROUTE 66 "/>
    <n v="1"/>
    <x v="0"/>
    <x v="2"/>
  </r>
  <r>
    <s v="2D SEDAN "/>
    <s v=" SPEC OLYMPICS "/>
    <n v="1"/>
    <x v="0"/>
    <x v="2"/>
  </r>
  <r>
    <s v="2D SEDAN "/>
    <s v=" U.S. VETERAN "/>
    <n v="2"/>
    <x v="0"/>
    <x v="2"/>
  </r>
  <r>
    <s v="2D SEDAN "/>
    <s v=" WHEELCHAIR "/>
    <n v="1"/>
    <x v="0"/>
    <x v="2"/>
  </r>
  <r>
    <s v="2D SEDAN "/>
    <s v=" EXPANDED ANTIQUE "/>
    <n v="1"/>
    <x v="0"/>
    <x v="2"/>
  </r>
  <r>
    <s v="3 DOOR "/>
    <s v=" TRUCK 12,000 LBS "/>
    <n v="1"/>
    <x v="1"/>
    <x v="1"/>
  </r>
  <r>
    <s v="3D LIFTBK "/>
    <s v=" AFGHANISTAN CMPN "/>
    <n v="1"/>
    <x v="1"/>
    <x v="2"/>
  </r>
  <r>
    <s v="3D LIFTBK "/>
    <s v=" AMERICA REMEMBERS "/>
    <n v="1"/>
    <x v="1"/>
    <x v="2"/>
  </r>
  <r>
    <s v="3D LIFTBK "/>
    <s v=" PASSENGER CAR "/>
    <n v="86"/>
    <x v="1"/>
    <x v="2"/>
  </r>
  <r>
    <s v="3D LIFTBK "/>
    <s v=" PET FRIENDLY "/>
    <n v="1"/>
    <x v="1"/>
    <x v="2"/>
  </r>
  <r>
    <s v="3D LIFTBK "/>
    <s v=" PREVENT VIOLENCE "/>
    <n v="1"/>
    <x v="1"/>
    <x v="2"/>
  </r>
  <r>
    <s v="3D LIFTBK "/>
    <s v=" WHEELCHAIR "/>
    <n v="1"/>
    <x v="1"/>
    <x v="2"/>
  </r>
  <r>
    <s v="3DR EXTCC "/>
    <s v=" AMERICA REMEMBERS "/>
    <n v="1"/>
    <x v="2"/>
    <x v="2"/>
  </r>
  <r>
    <s v="3DR EXTCC "/>
    <s v=" ENVIRONMENTAL "/>
    <n v="1"/>
    <x v="2"/>
    <x v="2"/>
  </r>
  <r>
    <s v="3DR EXTCC "/>
    <s v=" IL POLICE ASSOC "/>
    <n v="1"/>
    <x v="2"/>
    <x v="2"/>
  </r>
  <r>
    <s v="3DR EXTCC "/>
    <s v=" IL. FIRE FIGHTER "/>
    <n v="11"/>
    <x v="2"/>
    <x v="2"/>
  </r>
  <r>
    <s v="3DR EXTCC "/>
    <s v=" MUNICIPAL VEHICLE "/>
    <n v="2"/>
    <x v="2"/>
    <x v="0"/>
  </r>
  <r>
    <s v="3DR EXTCC "/>
    <s v=" ORGAN DONOR "/>
    <n v="2"/>
    <x v="2"/>
    <x v="2"/>
  </r>
  <r>
    <s v="3DR EXTCC "/>
    <s v=" POLICE MEMORIAL "/>
    <n v="2"/>
    <x v="2"/>
    <x v="2"/>
  </r>
  <r>
    <s v="3DR EXTCC "/>
    <s v=" PREVENT VIOLENCE "/>
    <n v="2"/>
    <x v="2"/>
    <x v="2"/>
  </r>
  <r>
    <s v="3DR EXTCC "/>
    <s v=" ROUTE 66 "/>
    <n v="1"/>
    <x v="2"/>
    <x v="2"/>
  </r>
  <r>
    <s v="3DR EXTCC "/>
    <s v=" SPORTING SERIES "/>
    <n v="2"/>
    <x v="2"/>
    <x v="2"/>
  </r>
  <r>
    <s v="3DR EXTCC "/>
    <s v=" SUPPORT OUR TROOP "/>
    <n v="1"/>
    <x v="2"/>
    <x v="2"/>
  </r>
  <r>
    <s v="3DR EXTCC "/>
    <s v=" TRUCK 12,000 LBS "/>
    <n v="2"/>
    <x v="2"/>
    <x v="1"/>
  </r>
  <r>
    <s v="3DR EXTCC "/>
    <s v=" TRUCK 8,000 LBS "/>
    <n v="605"/>
    <x v="2"/>
    <x v="1"/>
  </r>
  <r>
    <s v="3DR EXTCC "/>
    <s v=" WHITE SOX "/>
    <n v="1"/>
    <x v="2"/>
    <x v="2"/>
  </r>
  <r>
    <s v="3DR EXTCC "/>
    <s v=" SHARE THE ROAD "/>
    <n v="1"/>
    <x v="2"/>
    <x v="2"/>
  </r>
  <r>
    <s v="3DR EXTCP "/>
    <s v=" IL. FIRE FIGHTER "/>
    <n v="1"/>
    <x v="2"/>
    <x v="2"/>
  </r>
  <r>
    <s v="3DR EXTCP "/>
    <s v=" TRUCK 8,000 LBS "/>
    <n v="1"/>
    <x v="2"/>
    <x v="1"/>
  </r>
  <r>
    <s v="4 DOOR "/>
    <s v=" AIR FORCE VETERAN "/>
    <n v="39"/>
    <x v="0"/>
    <x v="2"/>
  </r>
  <r>
    <s v="4 DOOR "/>
    <s v=" DUCKS UNLIMITED "/>
    <n v="22"/>
    <x v="0"/>
    <x v="6"/>
  </r>
  <r>
    <s v="4 DOOR "/>
    <s v=" AFGHANISTAN CMPN "/>
    <n v="227"/>
    <x v="0"/>
    <x v="2"/>
  </r>
  <r>
    <s v="4 DOOR "/>
    <s v=" AGRICULTURE "/>
    <n v="118"/>
    <x v="0"/>
    <x v="6"/>
  </r>
  <r>
    <s v="4 DOOR "/>
    <s v=" ALPHA KAPPA ALPHA "/>
    <n v="200"/>
    <x v="0"/>
    <x v="2"/>
  </r>
  <r>
    <s v="4 DOOR "/>
    <s v=" ALPHA PHI ALPHA "/>
    <n v="120"/>
    <x v="0"/>
    <x v="2"/>
  </r>
  <r>
    <s v="4 DOOR "/>
    <s v=" AMATEUR RADIO "/>
    <n v="765"/>
    <x v="0"/>
    <x v="2"/>
  </r>
  <r>
    <s v="4 DOOR "/>
    <s v=" AMERICA REMEMBERS "/>
    <n v="830"/>
    <x v="0"/>
    <x v="2"/>
  </r>
  <r>
    <s v="4 DOOR "/>
    <s v=" ANTIQUES "/>
    <n v="2574"/>
    <x v="0"/>
    <x v="2"/>
  </r>
  <r>
    <s v="4 DOOR "/>
    <s v=" ARMED FORCES RET "/>
    <n v="909"/>
    <x v="0"/>
    <x v="2"/>
  </r>
  <r>
    <s v="4 DOOR "/>
    <s v=" ARMED FORCES RSRV "/>
    <n v="241"/>
    <x v="0"/>
    <x v="2"/>
  </r>
  <r>
    <s v="4 DOOR "/>
    <s v=" ARMY VETERAN "/>
    <n v="570"/>
    <x v="0"/>
    <x v="2"/>
  </r>
  <r>
    <s v="4 DOOR "/>
    <s v=" AUTISM AWARENESS "/>
    <n v="120"/>
    <x v="0"/>
    <x v="2"/>
  </r>
  <r>
    <s v="4 DOOR "/>
    <s v=" BLACKHAWKS "/>
    <n v="3560"/>
    <x v="0"/>
    <x v="2"/>
  </r>
  <r>
    <s v="4 DOOR "/>
    <s v=" BRONZE STAR "/>
    <n v="483"/>
    <x v="0"/>
    <x v="2"/>
  </r>
  <r>
    <s v="4 DOOR "/>
    <s v=" CHARITABLE VEH "/>
    <n v="14"/>
    <x v="0"/>
    <x v="2"/>
  </r>
  <r>
    <s v="4 DOOR "/>
    <s v=" CHI POLICE MEM "/>
    <n v="422"/>
    <x v="0"/>
    <x v="2"/>
  </r>
  <r>
    <s v="4 DOOR "/>
    <s v=" CHICAGO BEARS "/>
    <n v="1322"/>
    <x v="0"/>
    <x v="2"/>
  </r>
  <r>
    <s v="4 DOOR "/>
    <s v=" CHICAGO BULLS "/>
    <n v="678"/>
    <x v="0"/>
    <x v="2"/>
  </r>
  <r>
    <s v="4 DOOR "/>
    <s v=" CHICAGO CUBS "/>
    <n v="959"/>
    <x v="0"/>
    <x v="2"/>
  </r>
  <r>
    <s v="4 DOOR "/>
    <s v=" COLLEGIATE "/>
    <n v="34"/>
    <x v="0"/>
    <x v="2"/>
  </r>
  <r>
    <s v="4 DOOR "/>
    <s v=" COLLEGIATE PLATE "/>
    <n v="2132"/>
    <x v="0"/>
    <x v="2"/>
  </r>
  <r>
    <s v="4 DOOR "/>
    <s v=" COMMERCE COMM POL "/>
    <n v="1"/>
    <x v="0"/>
    <x v="2"/>
  </r>
  <r>
    <s v="4 DOOR "/>
    <s v=" DELTA SIGMA THETA "/>
    <n v="170"/>
    <x v="0"/>
    <x v="2"/>
  </r>
  <r>
    <s v="4 DOOR "/>
    <s v=" DISABLED VETERANS "/>
    <n v="704"/>
    <x v="0"/>
    <x v="2"/>
  </r>
  <r>
    <s v="4 DOOR "/>
    <s v=" DRIVER EDUCATION "/>
    <n v="4"/>
    <x v="0"/>
    <x v="2"/>
  </r>
  <r>
    <s v="4 DOOR "/>
    <s v=" EAGLE SCOUT "/>
    <n v="101"/>
    <x v="0"/>
    <x v="2"/>
  </r>
  <r>
    <s v="4 DOOR "/>
    <s v=" EDUCATION "/>
    <n v="251"/>
    <x v="0"/>
    <x v="2"/>
  </r>
  <r>
    <s v="4 DOOR "/>
    <s v=" ELECTRIC "/>
    <n v="605"/>
    <x v="0"/>
    <x v="2"/>
  </r>
  <r>
    <s v="4 DOOR "/>
    <s v=" ENVIRONMENTAL "/>
    <n v="6900"/>
    <x v="0"/>
    <x v="2"/>
  </r>
  <r>
    <s v="4 DOOR "/>
    <s v=" F.O.P. "/>
    <n v="133"/>
    <x v="0"/>
    <x v="2"/>
  </r>
  <r>
    <s v="4 DOOR "/>
    <s v=" FIRE CHIEF "/>
    <n v="11"/>
    <x v="0"/>
    <x v="6"/>
  </r>
  <r>
    <s v="4 DOOR "/>
    <s v=" FLEET "/>
    <n v="1012"/>
    <x v="0"/>
    <x v="6"/>
  </r>
  <r>
    <s v="4 DOOR "/>
    <s v=" FUNERAL HOME "/>
    <n v="81"/>
    <x v="0"/>
    <x v="2"/>
  </r>
  <r>
    <s v="4 DOOR "/>
    <s v=" GOLD STAR "/>
    <n v="47"/>
    <x v="0"/>
    <x v="2"/>
  </r>
  <r>
    <s v="4 DOOR "/>
    <s v=" HEARING IMPAIRED "/>
    <n v="4"/>
    <x v="0"/>
    <x v="2"/>
  </r>
  <r>
    <s v="4 DOOR "/>
    <s v=" HONORARY CONSULAR "/>
    <n v="12"/>
    <x v="0"/>
    <x v="2"/>
  </r>
  <r>
    <s v="4 DOOR "/>
    <s v=" HOSPICE "/>
    <n v="28"/>
    <x v="0"/>
    <x v="2"/>
  </r>
  <r>
    <s v="4 DOOR "/>
    <s v=" HOUSE OF REPRSENT "/>
    <n v="20"/>
    <x v="0"/>
    <x v="2"/>
  </r>
  <r>
    <s v="4 DOOR "/>
    <s v=" IL POLICE ASSOC "/>
    <n v="1032"/>
    <x v="0"/>
    <x v="2"/>
  </r>
  <r>
    <s v="4 DOOR "/>
    <s v=" IL. FIRE FIGHTER "/>
    <n v="4014"/>
    <x v="0"/>
    <x v="2"/>
  </r>
  <r>
    <s v="4 DOOR "/>
    <s v=" ILL SENATORS "/>
    <n v="13"/>
    <x v="0"/>
    <x v="2"/>
  </r>
  <r>
    <s v="4 DOOR "/>
    <s v=" ILL SUPREME COURT "/>
    <n v="1"/>
    <x v="0"/>
    <x v="2"/>
  </r>
  <r>
    <s v="4 DOOR "/>
    <s v=" ILL-MICH CANAL "/>
    <n v="64"/>
    <x v="0"/>
    <x v="2"/>
  </r>
  <r>
    <s v="4 DOOR "/>
    <s v=" IRAQ CAMPAIGN "/>
    <n v="370"/>
    <x v="0"/>
    <x v="2"/>
  </r>
  <r>
    <s v="4 DOOR "/>
    <s v=" KAPPA ALPHA PSI "/>
    <n v="130"/>
    <x v="0"/>
    <x v="2"/>
  </r>
  <r>
    <s v="4 DOOR "/>
    <s v=" KOREAN SERVICE "/>
    <n v="27"/>
    <x v="0"/>
    <x v="2"/>
  </r>
  <r>
    <s v="4 DOOR "/>
    <s v=" KOREAN WAR VET "/>
    <n v="366"/>
    <x v="0"/>
    <x v="2"/>
  </r>
  <r>
    <s v="4 DOOR "/>
    <s v=" LIVERY "/>
    <n v="1741"/>
    <x v="0"/>
    <x v="2"/>
  </r>
  <r>
    <s v="4 DOOR "/>
    <s v=" LOW SPEED VEHICLE "/>
    <n v="2"/>
    <x v="0"/>
    <x v="3"/>
  </r>
  <r>
    <s v="4 DOOR "/>
    <s v=" MAMMOGRAM "/>
    <n v="1209"/>
    <x v="0"/>
    <x v="2"/>
  </r>
  <r>
    <s v="4 DOOR "/>
    <s v=" MASTER MASON "/>
    <n v="319"/>
    <x v="0"/>
    <x v="2"/>
  </r>
  <r>
    <s v="4 DOOR "/>
    <s v=" MAYORAL "/>
    <n v="6"/>
    <x v="0"/>
    <x v="2"/>
  </r>
  <r>
    <s v="4 DOOR "/>
    <s v=" MEDAL OF HONOR "/>
    <n v="1"/>
    <x v="0"/>
    <x v="2"/>
  </r>
  <r>
    <s v="4 DOOR "/>
    <s v=" MEDICAL CARRIER "/>
    <n v="3"/>
    <x v="0"/>
    <x v="1"/>
  </r>
  <r>
    <s v="4 DOOR "/>
    <s v=" MUNI. HANDICAPPED "/>
    <n v="3"/>
    <x v="0"/>
    <x v="2"/>
  </r>
  <r>
    <s v="4 DOOR "/>
    <s v=" MUNICIPAL POLICE "/>
    <n v="3658"/>
    <x v="0"/>
    <x v="2"/>
  </r>
  <r>
    <s v="4 DOOR "/>
    <s v=" MUNICIPAL VEHICLE "/>
    <n v="21352"/>
    <x v="0"/>
    <x v="0"/>
  </r>
  <r>
    <s v="4 DOOR "/>
    <s v=" NATIONAL GUARD "/>
    <n v="232"/>
    <x v="0"/>
    <x v="2"/>
  </r>
  <r>
    <s v="4 DOOR "/>
    <s v=" NAVY D.S.C. "/>
    <n v="1"/>
    <x v="0"/>
    <x v="2"/>
  </r>
  <r>
    <s v="4 DOOR "/>
    <s v=" NAVY VETERAN "/>
    <n v="374"/>
    <x v="0"/>
    <x v="2"/>
  </r>
  <r>
    <s v="4 DOOR "/>
    <s v=" NOTRE DAME "/>
    <n v="302"/>
    <x v="0"/>
    <x v="2"/>
  </r>
  <r>
    <s v="4 DOOR "/>
    <s v=" OMEGA PSI PHI "/>
    <n v="55"/>
    <x v="0"/>
    <x v="2"/>
  </r>
  <r>
    <s v="4 DOOR "/>
    <s v=" ORGAN DONOR "/>
    <n v="1595"/>
    <x v="0"/>
    <x v="2"/>
  </r>
  <r>
    <s v="4 DOOR "/>
    <s v=" OVARIAN CANCER "/>
    <n v="124"/>
    <x v="0"/>
    <x v="2"/>
  </r>
  <r>
    <s v="4 DOOR "/>
    <s v=" PARATROOPER "/>
    <n v="108"/>
    <x v="0"/>
    <x v="2"/>
  </r>
  <r>
    <s v="4 DOOR "/>
    <s v=" PARK DIST. YOUTH "/>
    <n v="207"/>
    <x v="0"/>
    <x v="2"/>
  </r>
  <r>
    <s v="4 DOOR "/>
    <s v=" PASSENGER CAR "/>
    <n v="2502869"/>
    <x v="0"/>
    <x v="2"/>
  </r>
  <r>
    <s v="4 DOOR "/>
    <s v=" PEARL HARBOR "/>
    <n v="12"/>
    <x v="0"/>
    <x v="2"/>
  </r>
  <r>
    <s v="4 DOOR "/>
    <s v=" PET FRIENDLY "/>
    <n v="968"/>
    <x v="0"/>
    <x v="2"/>
  </r>
  <r>
    <s v="4 DOOR "/>
    <s v=" POLICE MEMORIAL "/>
    <n v="1863"/>
    <x v="0"/>
    <x v="2"/>
  </r>
  <r>
    <s v="4 DOOR "/>
    <s v=" POW/MIA "/>
    <n v="92"/>
    <x v="0"/>
    <x v="2"/>
  </r>
  <r>
    <s v="4 DOOR "/>
    <s v=" PREVENT VIOLENCE "/>
    <n v="3243"/>
    <x v="0"/>
    <x v="2"/>
  </r>
  <r>
    <s v="4 DOOR "/>
    <s v=" PUBLIC TRANSPORT "/>
    <n v="133"/>
    <x v="0"/>
    <x v="6"/>
  </r>
  <r>
    <s v="4 DOOR "/>
    <s v=" PURPLE HEART "/>
    <n v="642"/>
    <x v="0"/>
    <x v="2"/>
  </r>
  <r>
    <s v="4 DOOR "/>
    <s v=" REC VEH TRUCK "/>
    <n v="3"/>
    <x v="0"/>
    <x v="6"/>
  </r>
  <r>
    <s v="4 DOOR "/>
    <s v=" RET SUPREME COURT "/>
    <n v="1"/>
    <x v="0"/>
    <x v="2"/>
  </r>
  <r>
    <s v="4 DOOR "/>
    <s v=" RETIRED OFFICIAL "/>
    <n v="1"/>
    <x v="0"/>
    <x v="2"/>
  </r>
  <r>
    <s v="4 DOOR "/>
    <s v=" RETIRED REPRESENT "/>
    <n v="37"/>
    <x v="0"/>
    <x v="2"/>
  </r>
  <r>
    <s v="4 DOOR "/>
    <s v=" RETIRED SENATOR "/>
    <n v="27"/>
    <x v="0"/>
    <x v="2"/>
  </r>
  <r>
    <s v="4 DOOR "/>
    <s v=" ROTARY INTRNATL "/>
    <n v="46"/>
    <x v="0"/>
    <x v="2"/>
  </r>
  <r>
    <s v="4 DOOR "/>
    <s v=" ROUTE 66 "/>
    <n v="793"/>
    <x v="0"/>
    <x v="2"/>
  </r>
  <r>
    <s v="4 DOOR "/>
    <s v=" SHEET METAL WRKR "/>
    <n v="26"/>
    <x v="0"/>
    <x v="2"/>
  </r>
  <r>
    <s v="4 DOOR "/>
    <s v=" SHERIFF "/>
    <n v="1449"/>
    <x v="0"/>
    <x v="2"/>
  </r>
  <r>
    <s v="4 DOOR "/>
    <s v=" SIGMA GAMMA RHO "/>
    <n v="71"/>
    <x v="0"/>
    <x v="2"/>
  </r>
  <r>
    <s v="4 DOOR "/>
    <s v=" SILVER STAR "/>
    <n v="30"/>
    <x v="0"/>
    <x v="2"/>
  </r>
  <r>
    <s v="4 DOOR "/>
    <s v=" SPEC OLYMPICS "/>
    <n v="120"/>
    <x v="0"/>
    <x v="2"/>
  </r>
  <r>
    <s v="4 DOOR "/>
    <s v=" SPORTING SERIES "/>
    <n v="505"/>
    <x v="0"/>
    <x v="2"/>
  </r>
  <r>
    <s v="4 DOOR "/>
    <s v=" STATE HANDICAPPED "/>
    <n v="1"/>
    <x v="0"/>
    <x v="2"/>
  </r>
  <r>
    <s v="4 DOOR "/>
    <s v=" STATE OF ILLINOIS "/>
    <n v="471"/>
    <x v="0"/>
    <x v="2"/>
  </r>
  <r>
    <s v="4 DOOR "/>
    <s v=" STATE POLICE "/>
    <n v="160"/>
    <x v="0"/>
    <x v="2"/>
  </r>
  <r>
    <s v="4 DOOR "/>
    <s v=" SUPPORT OUR TROOP "/>
    <n v="143"/>
    <x v="0"/>
    <x v="2"/>
  </r>
  <r>
    <s v="4 DOOR "/>
    <s v=" SURV SPOUSE-FF "/>
    <n v="10"/>
    <x v="0"/>
    <x v="2"/>
  </r>
  <r>
    <s v="4 DOOR "/>
    <s v=" SURV SPOUSE-PO "/>
    <n v="3"/>
    <x v="0"/>
    <x v="2"/>
  </r>
  <r>
    <s v="4 DOOR "/>
    <s v=" TAXI "/>
    <n v="5220"/>
    <x v="0"/>
    <x v="2"/>
  </r>
  <r>
    <s v="4 DOOR "/>
    <s v=" TINTED WINDOW "/>
    <n v="113"/>
    <x v="0"/>
    <x v="2"/>
  </r>
  <r>
    <s v="4 DOOR "/>
    <s v=" TRUCK 12,000 LBS "/>
    <n v="3"/>
    <x v="0"/>
    <x v="1"/>
  </r>
  <r>
    <s v="4 DOOR "/>
    <s v=" TRUCK 16,000 LBS "/>
    <n v="2"/>
    <x v="0"/>
    <x v="1"/>
  </r>
  <r>
    <s v="4 DOOR "/>
    <s v=" TRUCK 45,000 LBS "/>
    <n v="2"/>
    <x v="0"/>
    <x v="9"/>
  </r>
  <r>
    <s v="4 DOOR "/>
    <s v=" TRUCK 54,999 LBS "/>
    <n v="1"/>
    <x v="0"/>
    <x v="9"/>
  </r>
  <r>
    <s v="4 DOOR "/>
    <s v=" TRUCK 8,000 LBS "/>
    <n v="181"/>
    <x v="0"/>
    <x v="1"/>
  </r>
  <r>
    <s v="4 DOOR "/>
    <s v=" U S CONGRESSMAN "/>
    <n v="3"/>
    <x v="0"/>
    <x v="2"/>
  </r>
  <r>
    <s v="4 DOOR "/>
    <s v=" U.S. VETERAN "/>
    <n v="3009"/>
    <x v="0"/>
    <x v="2"/>
  </r>
  <r>
    <s v="4 DOOR "/>
    <s v=" US MARINE CORP "/>
    <n v="1260"/>
    <x v="0"/>
    <x v="2"/>
  </r>
  <r>
    <s v="4 DOOR "/>
    <s v=" VIETNAM VETERAN "/>
    <n v="876"/>
    <x v="0"/>
    <x v="2"/>
  </r>
  <r>
    <s v="4 DOOR "/>
    <s v=" WEST POINT BIC "/>
    <n v="58"/>
    <x v="0"/>
    <x v="2"/>
  </r>
  <r>
    <s v="4 DOOR "/>
    <s v=" WHEELCHAIR "/>
    <n v="16276"/>
    <x v="0"/>
    <x v="2"/>
  </r>
  <r>
    <s v="4 DOOR "/>
    <s v=" WHITE SOX "/>
    <n v="2092"/>
    <x v="0"/>
    <x v="2"/>
  </r>
  <r>
    <s v="4 DOOR "/>
    <s v=" WILDLIFE PRAIRIE "/>
    <n v="61"/>
    <x v="0"/>
    <x v="2"/>
  </r>
  <r>
    <s v="4 DOOR "/>
    <s v=" WOMEN VETERANS "/>
    <n v="95"/>
    <x v="0"/>
    <x v="2"/>
  </r>
  <r>
    <s v="4 DOOR "/>
    <s v=" WORLD WAR II "/>
    <n v="174"/>
    <x v="0"/>
    <x v="2"/>
  </r>
  <r>
    <s v="4 DOOR "/>
    <s v=" X-PRISONER OF WAR "/>
    <n v="139"/>
    <x v="0"/>
    <x v="2"/>
  </r>
  <r>
    <s v="4 DOOR "/>
    <s v=" YOUTH GOLF "/>
    <n v="269"/>
    <x v="0"/>
    <x v="2"/>
  </r>
  <r>
    <s v="4 DOOR "/>
    <s v=" EXPANDED ANTIQUE "/>
    <n v="591"/>
    <x v="0"/>
    <x v="2"/>
  </r>
  <r>
    <s v="4 DOOR "/>
    <s v=" FLYING CROSS "/>
    <n v="2"/>
    <x v="0"/>
    <x v="2"/>
  </r>
  <r>
    <s v="4 DOOR "/>
    <s v=" PHI BETA SIGMA "/>
    <n v="19"/>
    <x v="0"/>
    <x v="2"/>
  </r>
  <r>
    <s v="4 DOOR "/>
    <s v=" SHARE THE ROAD "/>
    <n v="356"/>
    <x v="0"/>
    <x v="2"/>
  </r>
  <r>
    <s v="4 DOOR "/>
    <s v=" TRAILER  3,000 LB "/>
    <n v="1"/>
    <x v="0"/>
    <x v="10"/>
  </r>
  <r>
    <s v="4 DOOR "/>
    <s v=" UNIV. OF CHICAGO "/>
    <n v="59"/>
    <x v="0"/>
    <x v="2"/>
  </r>
  <r>
    <s v="4 DOOR "/>
    <s v=" USAF D.S.C. "/>
    <n v="1"/>
    <x v="0"/>
    <x v="2"/>
  </r>
  <r>
    <s v="4 DOOR "/>
    <s v=" ZETA PHI BETA "/>
    <n v="50"/>
    <x v="0"/>
    <x v="2"/>
  </r>
  <r>
    <s v="4D HARDTP "/>
    <s v=" AFGHANISTAN CMPN "/>
    <n v="1"/>
    <x v="0"/>
    <x v="2"/>
  </r>
  <r>
    <s v="4D HARDTP "/>
    <s v=" ALPHA KAPPA ALPHA "/>
    <n v="1"/>
    <x v="0"/>
    <x v="2"/>
  </r>
  <r>
    <s v="4D HARDTP "/>
    <s v=" ALPHA PHI ALPHA "/>
    <n v="1"/>
    <x v="0"/>
    <x v="2"/>
  </r>
  <r>
    <s v="4D HARDTP "/>
    <s v=" AMATEUR RADIO "/>
    <n v="4"/>
    <x v="0"/>
    <x v="2"/>
  </r>
  <r>
    <s v="4D HARDTP "/>
    <s v=" AMERICA REMEMBERS "/>
    <n v="5"/>
    <x v="0"/>
    <x v="2"/>
  </r>
  <r>
    <s v="4D HARDTP "/>
    <s v=" ANTIQUES "/>
    <n v="70"/>
    <x v="0"/>
    <x v="2"/>
  </r>
  <r>
    <s v="4D HARDTP "/>
    <s v=" ARMED FORCES RET "/>
    <n v="1"/>
    <x v="0"/>
    <x v="2"/>
  </r>
  <r>
    <s v="4D HARDTP "/>
    <s v=" ARMED FORCES RSRV "/>
    <n v="1"/>
    <x v="0"/>
    <x v="2"/>
  </r>
  <r>
    <s v="4D HARDTP "/>
    <s v=" ARMY VETERAN "/>
    <n v="4"/>
    <x v="0"/>
    <x v="2"/>
  </r>
  <r>
    <s v="4D HARDTP "/>
    <s v=" AUTISM AWARENESS "/>
    <n v="2"/>
    <x v="0"/>
    <x v="2"/>
  </r>
  <r>
    <s v="4D HARDTP "/>
    <s v=" BLACKHAWKS "/>
    <n v="18"/>
    <x v="0"/>
    <x v="2"/>
  </r>
  <r>
    <s v="4D HARDTP "/>
    <s v=" CHI POLICE MEM "/>
    <n v="2"/>
    <x v="0"/>
    <x v="2"/>
  </r>
  <r>
    <s v="4D HARDTP "/>
    <s v=" CHICAGO BEARS "/>
    <n v="6"/>
    <x v="0"/>
    <x v="2"/>
  </r>
  <r>
    <s v="4D HARDTP "/>
    <s v=" CHICAGO BULLS "/>
    <n v="4"/>
    <x v="0"/>
    <x v="2"/>
  </r>
  <r>
    <s v="4D HARDTP "/>
    <s v=" CHICAGO CUBS "/>
    <n v="4"/>
    <x v="0"/>
    <x v="2"/>
  </r>
  <r>
    <s v="4D HARDTP "/>
    <s v=" COLLEGIATE PLATE "/>
    <n v="13"/>
    <x v="0"/>
    <x v="2"/>
  </r>
  <r>
    <s v="4D HARDTP "/>
    <s v=" DELTA SIGMA THETA "/>
    <n v="1"/>
    <x v="0"/>
    <x v="2"/>
  </r>
  <r>
    <s v="4D HARDTP "/>
    <s v=" DISABLED VETERANS "/>
    <n v="2"/>
    <x v="0"/>
    <x v="2"/>
  </r>
  <r>
    <s v="4D HARDTP "/>
    <s v=" ELECTRIC "/>
    <n v="1"/>
    <x v="0"/>
    <x v="2"/>
  </r>
  <r>
    <s v="4D HARDTP "/>
    <s v=" ENVIRONMENTAL "/>
    <n v="29"/>
    <x v="0"/>
    <x v="2"/>
  </r>
  <r>
    <s v="4D HARDTP "/>
    <s v=" F.O.P. "/>
    <n v="1"/>
    <x v="0"/>
    <x v="2"/>
  </r>
  <r>
    <s v="4D HARDTP "/>
    <s v=" IL POLICE ASSOC "/>
    <n v="3"/>
    <x v="0"/>
    <x v="2"/>
  </r>
  <r>
    <s v="4D HARDTP "/>
    <s v=" IL. FIRE FIGHTER "/>
    <n v="22"/>
    <x v="0"/>
    <x v="2"/>
  </r>
  <r>
    <s v="4D HARDTP "/>
    <s v=" IRAQ CAMPAIGN "/>
    <n v="1"/>
    <x v="0"/>
    <x v="2"/>
  </r>
  <r>
    <s v="4D HARDTP "/>
    <s v=" KOREAN WAR VET "/>
    <n v="2"/>
    <x v="0"/>
    <x v="2"/>
  </r>
  <r>
    <s v="4D HARDTP "/>
    <s v=" MAMMOGRAM "/>
    <n v="8"/>
    <x v="0"/>
    <x v="2"/>
  </r>
  <r>
    <s v="4D HARDTP "/>
    <s v=" MASTER MASON "/>
    <n v="1"/>
    <x v="0"/>
    <x v="2"/>
  </r>
  <r>
    <s v="4D HARDTP "/>
    <s v=" MUNICIPAL VEHICLE "/>
    <n v="116"/>
    <x v="0"/>
    <x v="0"/>
  </r>
  <r>
    <s v="4D HARDTP "/>
    <s v=" NAVY VETERAN "/>
    <n v="1"/>
    <x v="0"/>
    <x v="2"/>
  </r>
  <r>
    <s v="4D HARDTP "/>
    <s v=" ORGAN DONOR "/>
    <n v="7"/>
    <x v="0"/>
    <x v="2"/>
  </r>
  <r>
    <s v="4D HARDTP "/>
    <s v=" OVARIAN CANCER "/>
    <n v="1"/>
    <x v="0"/>
    <x v="2"/>
  </r>
  <r>
    <s v="4D HARDTP "/>
    <s v=" PARATROOPER "/>
    <n v="1"/>
    <x v="0"/>
    <x v="2"/>
  </r>
  <r>
    <s v="4D HARDTP "/>
    <s v=" PASSENGER CAR "/>
    <n v="11080"/>
    <x v="0"/>
    <x v="2"/>
  </r>
  <r>
    <s v="4D HARDTP "/>
    <s v=" PET FRIENDLY "/>
    <n v="6"/>
    <x v="0"/>
    <x v="2"/>
  </r>
  <r>
    <s v="4D HARDTP "/>
    <s v=" POLICE MEMORIAL "/>
    <n v="9"/>
    <x v="0"/>
    <x v="2"/>
  </r>
  <r>
    <s v="4D HARDTP "/>
    <s v=" PREVENT VIOLENCE "/>
    <n v="6"/>
    <x v="0"/>
    <x v="2"/>
  </r>
  <r>
    <s v="4D HARDTP "/>
    <s v=" PURPLE HEART "/>
    <n v="1"/>
    <x v="0"/>
    <x v="2"/>
  </r>
  <r>
    <s v="4D HARDTP "/>
    <s v=" ROUTE 66 "/>
    <n v="5"/>
    <x v="0"/>
    <x v="2"/>
  </r>
  <r>
    <s v="4D HARDTP "/>
    <s v=" SPORTING SERIES "/>
    <n v="2"/>
    <x v="0"/>
    <x v="2"/>
  </r>
  <r>
    <s v="4D HARDTP "/>
    <s v=" SUPPORT OUR TROOP "/>
    <n v="2"/>
    <x v="0"/>
    <x v="2"/>
  </r>
  <r>
    <s v="4D HARDTP "/>
    <s v=" TAXI "/>
    <n v="1"/>
    <x v="0"/>
    <x v="2"/>
  </r>
  <r>
    <s v="4D HARDTP "/>
    <s v=" TINTED WINDOW "/>
    <n v="1"/>
    <x v="0"/>
    <x v="2"/>
  </r>
  <r>
    <s v="4D HARDTP "/>
    <s v=" TRUCK 8,000 LBS "/>
    <n v="2"/>
    <x v="0"/>
    <x v="1"/>
  </r>
  <r>
    <s v="4D HARDTP "/>
    <s v=" U.S. VETERAN "/>
    <n v="11"/>
    <x v="0"/>
    <x v="2"/>
  </r>
  <r>
    <s v="4D HARDTP "/>
    <s v=" US MARINE CORP "/>
    <n v="7"/>
    <x v="0"/>
    <x v="2"/>
  </r>
  <r>
    <s v="4D HARDTP "/>
    <s v=" VIETNAM VETERAN "/>
    <n v="6"/>
    <x v="0"/>
    <x v="2"/>
  </r>
  <r>
    <s v="4D HARDTP "/>
    <s v=" WHEELCHAIR "/>
    <n v="46"/>
    <x v="0"/>
    <x v="2"/>
  </r>
  <r>
    <s v="4D HARDTP "/>
    <s v=" WHITE SOX "/>
    <n v="12"/>
    <x v="0"/>
    <x v="2"/>
  </r>
  <r>
    <s v="4D HARDTP "/>
    <s v=" WOMEN VETERANS "/>
    <n v="2"/>
    <x v="0"/>
    <x v="2"/>
  </r>
  <r>
    <s v="4D HARDTP "/>
    <s v=" YOUTH GOLF "/>
    <n v="1"/>
    <x v="0"/>
    <x v="2"/>
  </r>
  <r>
    <s v="4D HARDTP "/>
    <s v=" EXPANDED ANTIQUE "/>
    <n v="8"/>
    <x v="0"/>
    <x v="2"/>
  </r>
  <r>
    <s v="4D HARDTP "/>
    <s v=" UNIV. OF CHICAGO "/>
    <n v="1"/>
    <x v="0"/>
    <x v="2"/>
  </r>
  <r>
    <s v="4D HTCHBK "/>
    <s v=" DUCKS UNLIMITED "/>
    <n v="2"/>
    <x v="0"/>
    <x v="6"/>
  </r>
  <r>
    <s v="4D HTCHBK "/>
    <s v=" AFGHANISTAN CMPN "/>
    <n v="10"/>
    <x v="0"/>
    <x v="2"/>
  </r>
  <r>
    <s v="4D HTCHBK "/>
    <s v=" AGRICULTURE "/>
    <n v="3"/>
    <x v="0"/>
    <x v="6"/>
  </r>
  <r>
    <s v="4D HTCHBK "/>
    <s v=" ALPHA KAPPA ALPHA "/>
    <n v="4"/>
    <x v="0"/>
    <x v="2"/>
  </r>
  <r>
    <s v="4D HTCHBK "/>
    <s v=" ALPHA PHI ALPHA "/>
    <n v="1"/>
    <x v="0"/>
    <x v="2"/>
  </r>
  <r>
    <s v="4D HTCHBK "/>
    <s v=" AMATEUR RADIO "/>
    <n v="42"/>
    <x v="0"/>
    <x v="2"/>
  </r>
  <r>
    <s v="4D HTCHBK "/>
    <s v=" AMERICA REMEMBERS "/>
    <n v="19"/>
    <x v="0"/>
    <x v="2"/>
  </r>
  <r>
    <s v="4D HTCHBK "/>
    <s v=" ANTIQUES "/>
    <n v="8"/>
    <x v="0"/>
    <x v="2"/>
  </r>
  <r>
    <s v="4D HTCHBK "/>
    <s v=" ARMED FORCES RET "/>
    <n v="40"/>
    <x v="0"/>
    <x v="2"/>
  </r>
  <r>
    <s v="4D HTCHBK "/>
    <s v=" ARMED FORCES RSRV "/>
    <n v="15"/>
    <x v="0"/>
    <x v="2"/>
  </r>
  <r>
    <s v="4D HTCHBK "/>
    <s v=" ARMY VETERAN "/>
    <n v="19"/>
    <x v="0"/>
    <x v="2"/>
  </r>
  <r>
    <s v="4D HTCHBK "/>
    <s v=" AUTISM AWARENESS "/>
    <n v="11"/>
    <x v="0"/>
    <x v="2"/>
  </r>
  <r>
    <s v="4D HTCHBK "/>
    <s v=" BLACKHAWKS "/>
    <n v="165"/>
    <x v="0"/>
    <x v="2"/>
  </r>
  <r>
    <s v="4D HTCHBK "/>
    <s v=" BRONZE STAR "/>
    <n v="19"/>
    <x v="0"/>
    <x v="2"/>
  </r>
  <r>
    <s v="4D HTCHBK "/>
    <s v=" CHARITABLE VEH "/>
    <n v="1"/>
    <x v="0"/>
    <x v="2"/>
  </r>
  <r>
    <s v="4D HTCHBK "/>
    <s v=" CHI POLICE MEM "/>
    <n v="10"/>
    <x v="0"/>
    <x v="2"/>
  </r>
  <r>
    <s v="4D HTCHBK "/>
    <s v=" CHICAGO BEARS "/>
    <n v="48"/>
    <x v="0"/>
    <x v="2"/>
  </r>
  <r>
    <s v="4D HTCHBK "/>
    <s v=" CHICAGO BULLS "/>
    <n v="23"/>
    <x v="0"/>
    <x v="2"/>
  </r>
  <r>
    <s v="4D HTCHBK "/>
    <s v=" CHICAGO CUBS "/>
    <n v="50"/>
    <x v="0"/>
    <x v="2"/>
  </r>
  <r>
    <s v="4D HTCHBK "/>
    <s v=" COLLEGIATE "/>
    <n v="1"/>
    <x v="0"/>
    <x v="2"/>
  </r>
  <r>
    <s v="4D HTCHBK "/>
    <s v=" COLLEGIATE PLATE "/>
    <n v="106"/>
    <x v="0"/>
    <x v="2"/>
  </r>
  <r>
    <s v="4D HTCHBK "/>
    <s v=" DELTA SIGMA THETA "/>
    <n v="2"/>
    <x v="0"/>
    <x v="2"/>
  </r>
  <r>
    <s v="4D HTCHBK "/>
    <s v=" DISABLED VETERANS "/>
    <n v="28"/>
    <x v="0"/>
    <x v="2"/>
  </r>
  <r>
    <s v="4D HTCHBK "/>
    <s v=" EAGLE SCOUT "/>
    <n v="11"/>
    <x v="0"/>
    <x v="2"/>
  </r>
  <r>
    <s v="4D HTCHBK "/>
    <s v=" EDUCATION "/>
    <n v="15"/>
    <x v="0"/>
    <x v="2"/>
  </r>
  <r>
    <s v="4D HTCHBK "/>
    <s v=" ELECTRIC "/>
    <n v="329"/>
    <x v="0"/>
    <x v="2"/>
  </r>
  <r>
    <s v="4D HTCHBK "/>
    <s v=" ENVIRONMENTAL "/>
    <n v="469"/>
    <x v="0"/>
    <x v="2"/>
  </r>
  <r>
    <s v="4D HTCHBK "/>
    <s v=" F.O.P. "/>
    <n v="4"/>
    <x v="0"/>
    <x v="2"/>
  </r>
  <r>
    <s v="4D HTCHBK "/>
    <s v=" FLEET "/>
    <n v="40"/>
    <x v="0"/>
    <x v="6"/>
  </r>
  <r>
    <s v="4D HTCHBK "/>
    <s v=" GOLD STAR "/>
    <n v="4"/>
    <x v="0"/>
    <x v="2"/>
  </r>
  <r>
    <s v="4D HTCHBK "/>
    <s v=" HOSPICE "/>
    <n v="4"/>
    <x v="0"/>
    <x v="2"/>
  </r>
  <r>
    <s v="4D HTCHBK "/>
    <s v=" IL POLICE ASSOC "/>
    <n v="42"/>
    <x v="0"/>
    <x v="2"/>
  </r>
  <r>
    <s v="4D HTCHBK "/>
    <s v=" IL. FIRE FIGHTER "/>
    <n v="158"/>
    <x v="0"/>
    <x v="2"/>
  </r>
  <r>
    <s v="4D HTCHBK "/>
    <s v=" ILL-MICH CANAL "/>
    <n v="8"/>
    <x v="0"/>
    <x v="2"/>
  </r>
  <r>
    <s v="4D HTCHBK "/>
    <s v=" IRAQ CAMPAIGN "/>
    <n v="18"/>
    <x v="0"/>
    <x v="2"/>
  </r>
  <r>
    <s v="4D HTCHBK "/>
    <s v=" KAPPA ALPHA PSI "/>
    <n v="1"/>
    <x v="0"/>
    <x v="2"/>
  </r>
  <r>
    <s v="4D HTCHBK "/>
    <s v=" KOREAN SERVICE "/>
    <n v="1"/>
    <x v="0"/>
    <x v="2"/>
  </r>
  <r>
    <s v="4D HTCHBK "/>
    <s v=" KOREAN WAR VET "/>
    <n v="5"/>
    <x v="0"/>
    <x v="2"/>
  </r>
  <r>
    <s v="4D HTCHBK "/>
    <s v=" LIVERY "/>
    <n v="12"/>
    <x v="0"/>
    <x v="2"/>
  </r>
  <r>
    <s v="4D HTCHBK "/>
    <s v=" MAMMOGRAM "/>
    <n v="51"/>
    <x v="0"/>
    <x v="2"/>
  </r>
  <r>
    <s v="4D HTCHBK "/>
    <s v=" MASTER MASON "/>
    <n v="10"/>
    <x v="0"/>
    <x v="2"/>
  </r>
  <r>
    <s v="4D HTCHBK "/>
    <s v=" MUNICIPAL POLICE "/>
    <n v="1"/>
    <x v="0"/>
    <x v="2"/>
  </r>
  <r>
    <s v="4D HTCHBK "/>
    <s v=" MUNICIPAL VEHICLE "/>
    <n v="146"/>
    <x v="0"/>
    <x v="0"/>
  </r>
  <r>
    <s v="4D HTCHBK "/>
    <s v=" NATIONAL GUARD "/>
    <n v="9"/>
    <x v="0"/>
    <x v="2"/>
  </r>
  <r>
    <s v="4D HTCHBK "/>
    <s v=" NAVY VETERAN "/>
    <n v="19"/>
    <x v="0"/>
    <x v="2"/>
  </r>
  <r>
    <s v="4D HTCHBK "/>
    <s v=" NOTRE DAME "/>
    <n v="11"/>
    <x v="0"/>
    <x v="2"/>
  </r>
  <r>
    <s v="4D HTCHBK "/>
    <s v=" ORGAN DONOR "/>
    <n v="68"/>
    <x v="0"/>
    <x v="2"/>
  </r>
  <r>
    <s v="4D HTCHBK "/>
    <s v=" OVARIAN CANCER "/>
    <n v="5"/>
    <x v="0"/>
    <x v="2"/>
  </r>
  <r>
    <s v="4D HTCHBK "/>
    <s v=" PARATROOPER "/>
    <n v="6"/>
    <x v="0"/>
    <x v="2"/>
  </r>
  <r>
    <s v="4D HTCHBK "/>
    <s v=" PARK DIST. YOUTH "/>
    <n v="19"/>
    <x v="0"/>
    <x v="2"/>
  </r>
  <r>
    <s v="4D HTCHBK "/>
    <s v=" PASSENGER CAR "/>
    <n v="104863"/>
    <x v="0"/>
    <x v="2"/>
  </r>
  <r>
    <s v="4D HTCHBK "/>
    <s v=" PET FRIENDLY "/>
    <n v="103"/>
    <x v="0"/>
    <x v="2"/>
  </r>
  <r>
    <s v="4D HTCHBK "/>
    <s v=" POLICE MEMORIAL "/>
    <n v="67"/>
    <x v="0"/>
    <x v="2"/>
  </r>
  <r>
    <s v="4D HTCHBK "/>
    <s v=" POW/MIA "/>
    <n v="8"/>
    <x v="0"/>
    <x v="2"/>
  </r>
  <r>
    <s v="4D HTCHBK "/>
    <s v=" PREVENT VIOLENCE "/>
    <n v="143"/>
    <x v="0"/>
    <x v="2"/>
  </r>
  <r>
    <s v="4D HTCHBK "/>
    <s v=" PUBLIC TRANSPORT "/>
    <n v="1"/>
    <x v="0"/>
    <x v="6"/>
  </r>
  <r>
    <s v="4D HTCHBK "/>
    <s v=" PURPLE HEART "/>
    <n v="16"/>
    <x v="0"/>
    <x v="2"/>
  </r>
  <r>
    <s v="4D HTCHBK "/>
    <s v=" RETIRED REPRESENT "/>
    <n v="1"/>
    <x v="0"/>
    <x v="2"/>
  </r>
  <r>
    <s v="4D HTCHBK "/>
    <s v=" RETIRED SENATOR "/>
    <n v="1"/>
    <x v="0"/>
    <x v="2"/>
  </r>
  <r>
    <s v="4D HTCHBK "/>
    <s v=" ROTARY INTRNATL "/>
    <n v="1"/>
    <x v="0"/>
    <x v="2"/>
  </r>
  <r>
    <s v="4D HTCHBK "/>
    <s v=" ROUTE 66 "/>
    <n v="41"/>
    <x v="0"/>
    <x v="2"/>
  </r>
  <r>
    <s v="4D HTCHBK "/>
    <s v=" SHEET METAL WRKR "/>
    <n v="1"/>
    <x v="0"/>
    <x v="2"/>
  </r>
  <r>
    <s v="4D HTCHBK "/>
    <s v=" SPEC OLYMPICS "/>
    <n v="8"/>
    <x v="0"/>
    <x v="2"/>
  </r>
  <r>
    <s v="4D HTCHBK "/>
    <s v=" SPORTING SERIES "/>
    <n v="26"/>
    <x v="0"/>
    <x v="2"/>
  </r>
  <r>
    <s v="4D HTCHBK "/>
    <s v=" STATE OF ILLINOIS "/>
    <n v="7"/>
    <x v="0"/>
    <x v="2"/>
  </r>
  <r>
    <s v="4D HTCHBK "/>
    <s v=" SUPPORT OUR TROOP "/>
    <n v="11"/>
    <x v="0"/>
    <x v="2"/>
  </r>
  <r>
    <s v="4D HTCHBK "/>
    <s v=" SURV SPOUSE-PO "/>
    <n v="1"/>
    <x v="0"/>
    <x v="2"/>
  </r>
  <r>
    <s v="4D HTCHBK "/>
    <s v=" TAXI "/>
    <n v="791"/>
    <x v="0"/>
    <x v="2"/>
  </r>
  <r>
    <s v="4D HTCHBK "/>
    <s v=" TINTED WINDOW "/>
    <n v="4"/>
    <x v="0"/>
    <x v="2"/>
  </r>
  <r>
    <s v="4D HTCHBK "/>
    <s v=" TRUCK 8,000 LBS "/>
    <n v="2"/>
    <x v="0"/>
    <x v="1"/>
  </r>
  <r>
    <s v="4D HTCHBK "/>
    <s v=" U.S. VETERAN "/>
    <n v="111"/>
    <x v="0"/>
    <x v="2"/>
  </r>
  <r>
    <s v="4D HTCHBK "/>
    <s v=" US MARINE CORP "/>
    <n v="49"/>
    <x v="0"/>
    <x v="2"/>
  </r>
  <r>
    <s v="4D HTCHBK "/>
    <s v=" VIETNAM VETERAN "/>
    <n v="34"/>
    <x v="0"/>
    <x v="2"/>
  </r>
  <r>
    <s v="4D HTCHBK "/>
    <s v=" WEST POINT BIC "/>
    <n v="2"/>
    <x v="0"/>
    <x v="2"/>
  </r>
  <r>
    <s v="4D HTCHBK "/>
    <s v=" WHEELCHAIR "/>
    <n v="460"/>
    <x v="0"/>
    <x v="2"/>
  </r>
  <r>
    <s v="4D HTCHBK "/>
    <s v=" WHITE SOX "/>
    <n v="63"/>
    <x v="0"/>
    <x v="2"/>
  </r>
  <r>
    <s v="4D HTCHBK "/>
    <s v=" WILDLIFE PRAIRIE "/>
    <n v="3"/>
    <x v="0"/>
    <x v="2"/>
  </r>
  <r>
    <s v="4D HTCHBK "/>
    <s v=" WOMEN VETERANS "/>
    <n v="6"/>
    <x v="0"/>
    <x v="2"/>
  </r>
  <r>
    <s v="4D HTCHBK "/>
    <s v=" WORLD WAR II "/>
    <n v="3"/>
    <x v="0"/>
    <x v="2"/>
  </r>
  <r>
    <s v="4D HTCHBK "/>
    <s v=" X-PRISONER OF WAR "/>
    <n v="2"/>
    <x v="0"/>
    <x v="2"/>
  </r>
  <r>
    <s v="4D HTCHBK "/>
    <s v=" YOUTH GOLF "/>
    <n v="6"/>
    <x v="0"/>
    <x v="2"/>
  </r>
  <r>
    <s v="4D HTCHBK "/>
    <s v=" EXPANDED ANTIQUE "/>
    <n v="5"/>
    <x v="0"/>
    <x v="2"/>
  </r>
  <r>
    <s v="4D HTCHBK "/>
    <s v=" SHARE THE ROAD "/>
    <n v="61"/>
    <x v="0"/>
    <x v="2"/>
  </r>
  <r>
    <s v="4D HTCHBK "/>
    <s v=" UNIV. OF CHICAGO "/>
    <n v="8"/>
    <x v="0"/>
    <x v="2"/>
  </r>
  <r>
    <s v="4D HTCHBK "/>
    <s v=" USAF D.S.C. "/>
    <n v="1"/>
    <x v="0"/>
    <x v="2"/>
  </r>
  <r>
    <s v="4D LIFTBK "/>
    <s v=" AFGHANISTAN CMPN "/>
    <n v="1"/>
    <x v="0"/>
    <x v="2"/>
  </r>
  <r>
    <s v="4D LIFTBK "/>
    <s v=" ALPHA PHI ALPHA "/>
    <n v="1"/>
    <x v="0"/>
    <x v="2"/>
  </r>
  <r>
    <s v="4D LIFTBK "/>
    <s v=" AMATEUR RADIO "/>
    <n v="2"/>
    <x v="0"/>
    <x v="2"/>
  </r>
  <r>
    <s v="4D LIFTBK "/>
    <s v=" AMERICA REMEMBERS "/>
    <n v="4"/>
    <x v="0"/>
    <x v="2"/>
  </r>
  <r>
    <s v="4D LIFTBK "/>
    <s v=" ANTIQUES "/>
    <n v="1"/>
    <x v="0"/>
    <x v="2"/>
  </r>
  <r>
    <s v="4D LIFTBK "/>
    <s v=" ARMED FORCES RET "/>
    <n v="2"/>
    <x v="0"/>
    <x v="2"/>
  </r>
  <r>
    <s v="4D LIFTBK "/>
    <s v=" ARMED FORCES RSRV "/>
    <n v="3"/>
    <x v="0"/>
    <x v="2"/>
  </r>
  <r>
    <s v="4D LIFTBK "/>
    <s v=" ARMY VETERAN "/>
    <n v="3"/>
    <x v="0"/>
    <x v="2"/>
  </r>
  <r>
    <s v="4D LIFTBK "/>
    <s v=" BLACKHAWKS "/>
    <n v="20"/>
    <x v="0"/>
    <x v="2"/>
  </r>
  <r>
    <s v="4D LIFTBK "/>
    <s v=" BRONZE STAR "/>
    <n v="3"/>
    <x v="0"/>
    <x v="2"/>
  </r>
  <r>
    <s v="4D LIFTBK "/>
    <s v=" CHI POLICE MEM "/>
    <n v="3"/>
    <x v="0"/>
    <x v="2"/>
  </r>
  <r>
    <s v="4D LIFTBK "/>
    <s v=" CHICAGO BEARS "/>
    <n v="6"/>
    <x v="0"/>
    <x v="2"/>
  </r>
  <r>
    <s v="4D LIFTBK "/>
    <s v=" CHICAGO BULLS "/>
    <n v="4"/>
    <x v="0"/>
    <x v="2"/>
  </r>
  <r>
    <s v="4D LIFTBK "/>
    <s v=" CHICAGO CUBS "/>
    <n v="9"/>
    <x v="0"/>
    <x v="2"/>
  </r>
  <r>
    <s v="4D LIFTBK "/>
    <s v=" COLLEGIATE PLATE "/>
    <n v="8"/>
    <x v="0"/>
    <x v="2"/>
  </r>
  <r>
    <s v="4D LIFTBK "/>
    <s v=" EAGLE SCOUT "/>
    <n v="3"/>
    <x v="0"/>
    <x v="2"/>
  </r>
  <r>
    <s v="4D LIFTBK "/>
    <s v=" EDUCATION "/>
    <n v="3"/>
    <x v="0"/>
    <x v="2"/>
  </r>
  <r>
    <s v="4D LIFTBK "/>
    <s v=" ELECTRIC "/>
    <n v="1"/>
    <x v="0"/>
    <x v="2"/>
  </r>
  <r>
    <s v="4D LIFTBK "/>
    <s v=" ENVIRONMENTAL "/>
    <n v="25"/>
    <x v="0"/>
    <x v="2"/>
  </r>
  <r>
    <s v="4D LIFTBK "/>
    <s v=" F.O.P. "/>
    <n v="2"/>
    <x v="0"/>
    <x v="2"/>
  </r>
  <r>
    <s v="4D LIFTBK "/>
    <s v=" GOLD STAR "/>
    <n v="1"/>
    <x v="0"/>
    <x v="2"/>
  </r>
  <r>
    <s v="4D LIFTBK "/>
    <s v=" IL POLICE ASSOC "/>
    <n v="2"/>
    <x v="0"/>
    <x v="2"/>
  </r>
  <r>
    <s v="4D LIFTBK "/>
    <s v=" IL. FIRE FIGHTER "/>
    <n v="24"/>
    <x v="0"/>
    <x v="2"/>
  </r>
  <r>
    <s v="4D LIFTBK "/>
    <s v=" KAPPA ALPHA PSI "/>
    <n v="1"/>
    <x v="0"/>
    <x v="2"/>
  </r>
  <r>
    <s v="4D LIFTBK "/>
    <s v=" LIVERY "/>
    <n v="1"/>
    <x v="0"/>
    <x v="2"/>
  </r>
  <r>
    <s v="4D LIFTBK "/>
    <s v=" MAMMOGRAM "/>
    <n v="10"/>
    <x v="0"/>
    <x v="2"/>
  </r>
  <r>
    <s v="4D LIFTBK "/>
    <s v=" MUNICIPAL POLICE "/>
    <n v="1"/>
    <x v="0"/>
    <x v="2"/>
  </r>
  <r>
    <s v="4D LIFTBK "/>
    <s v=" MUNICIPAL VEHICLE "/>
    <n v="5"/>
    <x v="0"/>
    <x v="0"/>
  </r>
  <r>
    <s v="4D LIFTBK "/>
    <s v=" NAVY VETERAN "/>
    <n v="1"/>
    <x v="0"/>
    <x v="2"/>
  </r>
  <r>
    <s v="4D LIFTBK "/>
    <s v=" NOTRE DAME "/>
    <n v="1"/>
    <x v="0"/>
    <x v="2"/>
  </r>
  <r>
    <s v="4D LIFTBK "/>
    <s v=" ORGAN DONOR "/>
    <n v="6"/>
    <x v="0"/>
    <x v="2"/>
  </r>
  <r>
    <s v="4D LIFTBK "/>
    <s v=" OVARIAN CANCER "/>
    <n v="2"/>
    <x v="0"/>
    <x v="2"/>
  </r>
  <r>
    <s v="4D LIFTBK "/>
    <s v=" PARATROOPER "/>
    <n v="1"/>
    <x v="0"/>
    <x v="2"/>
  </r>
  <r>
    <s v="4D LIFTBK "/>
    <s v=" PASSENGER CAR "/>
    <n v="6775"/>
    <x v="0"/>
    <x v="2"/>
  </r>
  <r>
    <s v="4D LIFTBK "/>
    <s v=" PET FRIENDLY "/>
    <n v="14"/>
    <x v="0"/>
    <x v="2"/>
  </r>
  <r>
    <s v="4D LIFTBK "/>
    <s v=" POLICE MEMORIAL "/>
    <n v="6"/>
    <x v="0"/>
    <x v="2"/>
  </r>
  <r>
    <s v="4D LIFTBK "/>
    <s v=" PREVENT VIOLENCE "/>
    <n v="11"/>
    <x v="0"/>
    <x v="2"/>
  </r>
  <r>
    <s v="4D LIFTBK "/>
    <s v=" PUBLIC TRANSPORT "/>
    <n v="2"/>
    <x v="0"/>
    <x v="6"/>
  </r>
  <r>
    <s v="4D LIFTBK "/>
    <s v=" PURPLE HEART "/>
    <n v="3"/>
    <x v="0"/>
    <x v="2"/>
  </r>
  <r>
    <s v="4D LIFTBK "/>
    <s v=" ROUTE 66 "/>
    <n v="1"/>
    <x v="0"/>
    <x v="2"/>
  </r>
  <r>
    <s v="4D LIFTBK "/>
    <s v=" SPORTING SERIES "/>
    <n v="3"/>
    <x v="0"/>
    <x v="2"/>
  </r>
  <r>
    <s v="4D LIFTBK "/>
    <s v=" TAXI "/>
    <n v="18"/>
    <x v="0"/>
    <x v="2"/>
  </r>
  <r>
    <s v="4D LIFTBK "/>
    <s v=" TRUCK 8,000 LBS "/>
    <n v="2"/>
    <x v="0"/>
    <x v="1"/>
  </r>
  <r>
    <s v="4D LIFTBK "/>
    <s v=" U.S. VETERAN "/>
    <n v="13"/>
    <x v="0"/>
    <x v="2"/>
  </r>
  <r>
    <s v="4D LIFTBK "/>
    <s v=" US MARINE CORP "/>
    <n v="5"/>
    <x v="0"/>
    <x v="2"/>
  </r>
  <r>
    <s v="4D LIFTBK "/>
    <s v=" VIETNAM VETERAN "/>
    <n v="10"/>
    <x v="0"/>
    <x v="2"/>
  </r>
  <r>
    <s v="4D LIFTBK "/>
    <s v=" WHEELCHAIR "/>
    <n v="42"/>
    <x v="0"/>
    <x v="2"/>
  </r>
  <r>
    <s v="4D LIFTBK "/>
    <s v=" WHITE SOX "/>
    <n v="10"/>
    <x v="0"/>
    <x v="2"/>
  </r>
  <r>
    <s v="4D LIFTBK "/>
    <s v=" YOUTH GOLF "/>
    <n v="1"/>
    <x v="0"/>
    <x v="2"/>
  </r>
  <r>
    <s v="4D LIFTBK "/>
    <s v=" SHARE THE ROAD "/>
    <n v="4"/>
    <x v="0"/>
    <x v="2"/>
  </r>
  <r>
    <s v="4D LIFTBK "/>
    <s v=" UNIV. OF CHICAGO "/>
    <n v="1"/>
    <x v="0"/>
    <x v="2"/>
  </r>
  <r>
    <s v="4D SEDAN "/>
    <s v=" AFGHANISTAN CMPN "/>
    <n v="4"/>
    <x v="0"/>
    <x v="2"/>
  </r>
  <r>
    <s v="4D SEDAN "/>
    <s v=" AGRICULTURE "/>
    <n v="1"/>
    <x v="0"/>
    <x v="6"/>
  </r>
  <r>
    <s v="4D SEDAN "/>
    <s v=" ALPHA KAPPA ALPHA "/>
    <n v="4"/>
    <x v="0"/>
    <x v="2"/>
  </r>
  <r>
    <s v="4D SEDAN "/>
    <s v=" ALPHA PHI ALPHA "/>
    <n v="2"/>
    <x v="0"/>
    <x v="2"/>
  </r>
  <r>
    <s v="4D SEDAN "/>
    <s v=" AMATEUR RADIO "/>
    <n v="7"/>
    <x v="0"/>
    <x v="2"/>
  </r>
  <r>
    <s v="4D SEDAN "/>
    <s v=" AMERICA REMEMBERS "/>
    <n v="19"/>
    <x v="0"/>
    <x v="2"/>
  </r>
  <r>
    <s v="4D SEDAN "/>
    <s v=" ANTIQUES "/>
    <n v="3"/>
    <x v="0"/>
    <x v="2"/>
  </r>
  <r>
    <s v="4D SEDAN "/>
    <s v=" ARMED FORCES RET "/>
    <n v="15"/>
    <x v="0"/>
    <x v="2"/>
  </r>
  <r>
    <s v="4D SEDAN "/>
    <s v=" ARMED FORCES RSRV "/>
    <n v="3"/>
    <x v="0"/>
    <x v="2"/>
  </r>
  <r>
    <s v="4D SEDAN "/>
    <s v=" ARMY VETERAN "/>
    <n v="9"/>
    <x v="0"/>
    <x v="2"/>
  </r>
  <r>
    <s v="4D SEDAN "/>
    <s v=" AUTISM AWARENESS "/>
    <n v="2"/>
    <x v="0"/>
    <x v="2"/>
  </r>
  <r>
    <s v="4D SEDAN "/>
    <s v=" BLACKHAWKS "/>
    <n v="79"/>
    <x v="0"/>
    <x v="2"/>
  </r>
  <r>
    <s v="4D SEDAN "/>
    <s v=" BRONZE STAR "/>
    <n v="8"/>
    <x v="0"/>
    <x v="2"/>
  </r>
  <r>
    <s v="4D SEDAN "/>
    <s v=" CHI POLICE MEM "/>
    <n v="9"/>
    <x v="0"/>
    <x v="2"/>
  </r>
  <r>
    <s v="4D SEDAN "/>
    <s v=" CHICAGO BEARS "/>
    <n v="25"/>
    <x v="0"/>
    <x v="2"/>
  </r>
  <r>
    <s v="4D SEDAN "/>
    <s v=" CHICAGO BULLS "/>
    <n v="8"/>
    <x v="0"/>
    <x v="2"/>
  </r>
  <r>
    <s v="4D SEDAN "/>
    <s v=" CHICAGO CUBS "/>
    <n v="18"/>
    <x v="0"/>
    <x v="2"/>
  </r>
  <r>
    <s v="4D SEDAN "/>
    <s v=" COLLEGIATE PLATE "/>
    <n v="33"/>
    <x v="0"/>
    <x v="2"/>
  </r>
  <r>
    <s v="4D SEDAN "/>
    <s v=" DELTA SIGMA THETA "/>
    <n v="6"/>
    <x v="0"/>
    <x v="2"/>
  </r>
  <r>
    <s v="4D SEDAN "/>
    <s v=" DISABLED VETERANS "/>
    <n v="16"/>
    <x v="0"/>
    <x v="2"/>
  </r>
  <r>
    <s v="4D SEDAN "/>
    <s v=" EAGLE SCOUT "/>
    <n v="3"/>
    <x v="0"/>
    <x v="2"/>
  </r>
  <r>
    <s v="4D SEDAN "/>
    <s v=" EDUCATION "/>
    <n v="1"/>
    <x v="0"/>
    <x v="2"/>
  </r>
  <r>
    <s v="4D SEDAN "/>
    <s v=" ELECTRIC "/>
    <n v="3"/>
    <x v="0"/>
    <x v="2"/>
  </r>
  <r>
    <s v="4D SEDAN "/>
    <s v=" ENVIRONMENTAL "/>
    <n v="84"/>
    <x v="0"/>
    <x v="2"/>
  </r>
  <r>
    <s v="4D SEDAN "/>
    <s v=" F.O.P. "/>
    <n v="1"/>
    <x v="0"/>
    <x v="2"/>
  </r>
  <r>
    <s v="4D SEDAN "/>
    <s v=" FUNERAL HOME "/>
    <n v="1"/>
    <x v="0"/>
    <x v="2"/>
  </r>
  <r>
    <s v="4D SEDAN "/>
    <s v=" GOLD STAR "/>
    <n v="1"/>
    <x v="0"/>
    <x v="2"/>
  </r>
  <r>
    <s v="4D SEDAN "/>
    <s v=" IL POLICE ASSOC "/>
    <n v="12"/>
    <x v="0"/>
    <x v="2"/>
  </r>
  <r>
    <s v="4D SEDAN "/>
    <s v=" IL. FIRE FIGHTER "/>
    <n v="58"/>
    <x v="0"/>
    <x v="2"/>
  </r>
  <r>
    <s v="4D SEDAN "/>
    <s v=" ILL-MICH CANAL "/>
    <n v="2"/>
    <x v="0"/>
    <x v="2"/>
  </r>
  <r>
    <s v="4D SEDAN "/>
    <s v=" IRAQ CAMPAIGN "/>
    <n v="7"/>
    <x v="0"/>
    <x v="2"/>
  </r>
  <r>
    <s v="4D SEDAN "/>
    <s v=" KAPPA ALPHA PSI "/>
    <n v="1"/>
    <x v="0"/>
    <x v="2"/>
  </r>
  <r>
    <s v="4D SEDAN "/>
    <s v=" KOREAN SERVICE "/>
    <n v="1"/>
    <x v="0"/>
    <x v="2"/>
  </r>
  <r>
    <s v="4D SEDAN "/>
    <s v=" KOREAN WAR VET "/>
    <n v="3"/>
    <x v="0"/>
    <x v="2"/>
  </r>
  <r>
    <s v="4D SEDAN "/>
    <s v=" MAMMOGRAM "/>
    <n v="18"/>
    <x v="0"/>
    <x v="2"/>
  </r>
  <r>
    <s v="4D SEDAN "/>
    <s v=" MASTER MASON "/>
    <n v="6"/>
    <x v="0"/>
    <x v="2"/>
  </r>
  <r>
    <s v="4D SEDAN "/>
    <s v=" MAYORAL "/>
    <n v="1"/>
    <x v="0"/>
    <x v="2"/>
  </r>
  <r>
    <s v="4D SEDAN "/>
    <s v=" MUNICIPAL VEHICLE "/>
    <n v="11"/>
    <x v="0"/>
    <x v="0"/>
  </r>
  <r>
    <s v="4D SEDAN "/>
    <s v=" NATIONAL GUARD "/>
    <n v="5"/>
    <x v="0"/>
    <x v="2"/>
  </r>
  <r>
    <s v="4D SEDAN "/>
    <s v=" NAVY VETERAN "/>
    <n v="4"/>
    <x v="0"/>
    <x v="2"/>
  </r>
  <r>
    <s v="4D SEDAN "/>
    <s v=" NOTRE DAME "/>
    <n v="6"/>
    <x v="0"/>
    <x v="2"/>
  </r>
  <r>
    <s v="4D SEDAN "/>
    <s v=" ORGAN DONOR "/>
    <n v="22"/>
    <x v="0"/>
    <x v="2"/>
  </r>
  <r>
    <s v="4D SEDAN "/>
    <s v=" OVARIAN CANCER "/>
    <n v="1"/>
    <x v="0"/>
    <x v="2"/>
  </r>
  <r>
    <s v="4D SEDAN "/>
    <s v=" PARATROOPER "/>
    <n v="1"/>
    <x v="0"/>
    <x v="2"/>
  </r>
  <r>
    <s v="4D SEDAN "/>
    <s v=" PARK DIST. YOUTH "/>
    <n v="5"/>
    <x v="0"/>
    <x v="2"/>
  </r>
  <r>
    <s v="4D SEDAN "/>
    <s v=" PASSENGER CAR "/>
    <n v="31985"/>
    <x v="0"/>
    <x v="2"/>
  </r>
  <r>
    <s v="4D SEDAN "/>
    <s v=" PET FRIENDLY "/>
    <n v="19"/>
    <x v="0"/>
    <x v="2"/>
  </r>
  <r>
    <s v="4D SEDAN "/>
    <s v=" POLICE MEMORIAL "/>
    <n v="19"/>
    <x v="0"/>
    <x v="2"/>
  </r>
  <r>
    <s v="4D SEDAN "/>
    <s v=" POW/MIA "/>
    <n v="1"/>
    <x v="0"/>
    <x v="2"/>
  </r>
  <r>
    <s v="4D SEDAN "/>
    <s v=" PREVENT VIOLENCE "/>
    <n v="45"/>
    <x v="0"/>
    <x v="2"/>
  </r>
  <r>
    <s v="4D SEDAN "/>
    <s v=" PURPLE HEART "/>
    <n v="4"/>
    <x v="0"/>
    <x v="2"/>
  </r>
  <r>
    <s v="4D SEDAN "/>
    <s v=" RETIRED REPRESENT "/>
    <n v="1"/>
    <x v="0"/>
    <x v="2"/>
  </r>
  <r>
    <s v="4D SEDAN "/>
    <s v=" ROTARY INTRNATL "/>
    <n v="2"/>
    <x v="0"/>
    <x v="2"/>
  </r>
  <r>
    <s v="4D SEDAN "/>
    <s v=" ROUTE 66 "/>
    <n v="11"/>
    <x v="0"/>
    <x v="2"/>
  </r>
  <r>
    <s v="4D SEDAN "/>
    <s v=" SIGMA GAMMA RHO "/>
    <n v="1"/>
    <x v="0"/>
    <x v="2"/>
  </r>
  <r>
    <s v="4D SEDAN "/>
    <s v=" SILVER STAR "/>
    <n v="2"/>
    <x v="0"/>
    <x v="2"/>
  </r>
  <r>
    <s v="4D SEDAN "/>
    <s v=" SPEC OLYMPICS "/>
    <n v="2"/>
    <x v="0"/>
    <x v="2"/>
  </r>
  <r>
    <s v="4D SEDAN "/>
    <s v=" SPORTING SERIES "/>
    <n v="7"/>
    <x v="0"/>
    <x v="2"/>
  </r>
  <r>
    <s v="4D SEDAN "/>
    <s v=" SUPPORT OUR TROOP "/>
    <n v="7"/>
    <x v="0"/>
    <x v="2"/>
  </r>
  <r>
    <s v="4D SEDAN "/>
    <s v=" TAXI "/>
    <n v="14"/>
    <x v="0"/>
    <x v="2"/>
  </r>
  <r>
    <s v="4D SEDAN "/>
    <s v=" U.S. VETERAN "/>
    <n v="56"/>
    <x v="0"/>
    <x v="2"/>
  </r>
  <r>
    <s v="4D SEDAN "/>
    <s v=" US MARINE CORP "/>
    <n v="15"/>
    <x v="0"/>
    <x v="2"/>
  </r>
  <r>
    <s v="4D SEDAN "/>
    <s v=" VIETNAM VETERAN "/>
    <n v="19"/>
    <x v="0"/>
    <x v="2"/>
  </r>
  <r>
    <s v="4D SEDAN "/>
    <s v=" WEST POINT BIC "/>
    <n v="1"/>
    <x v="0"/>
    <x v="2"/>
  </r>
  <r>
    <s v="4D SEDAN "/>
    <s v=" WHEELCHAIR "/>
    <n v="159"/>
    <x v="0"/>
    <x v="2"/>
  </r>
  <r>
    <s v="4D SEDAN "/>
    <s v=" WHITE SOX "/>
    <n v="45"/>
    <x v="0"/>
    <x v="2"/>
  </r>
  <r>
    <s v="4D SEDAN "/>
    <s v=" WOMEN VETERANS "/>
    <n v="1"/>
    <x v="0"/>
    <x v="2"/>
  </r>
  <r>
    <s v="4D SEDAN "/>
    <s v=" X-PRISONER OF WAR "/>
    <n v="1"/>
    <x v="0"/>
    <x v="2"/>
  </r>
  <r>
    <s v="4D SEDAN "/>
    <s v=" YOUTH GOLF "/>
    <n v="2"/>
    <x v="0"/>
    <x v="2"/>
  </r>
  <r>
    <s v="4D SEDAN "/>
    <s v=" EXPANDED ANTIQUE "/>
    <n v="2"/>
    <x v="0"/>
    <x v="2"/>
  </r>
  <r>
    <s v="4D SEDAN "/>
    <s v=" SHARE THE ROAD "/>
    <n v="3"/>
    <x v="0"/>
    <x v="2"/>
  </r>
  <r>
    <s v="4D SEDAN "/>
    <s v=" UNIV. OF CHICAGO "/>
    <n v="1"/>
    <x v="0"/>
    <x v="2"/>
  </r>
  <r>
    <s v="4DR "/>
    <s v=" AFGHANISTAN CMPN "/>
    <n v="1"/>
    <x v="1"/>
    <x v="2"/>
  </r>
  <r>
    <s v="4DR "/>
    <s v=" BLACKHAWKS "/>
    <n v="5"/>
    <x v="1"/>
    <x v="2"/>
  </r>
  <r>
    <s v="4DR "/>
    <s v=" CHI POLICE MEM "/>
    <n v="1"/>
    <x v="1"/>
    <x v="2"/>
  </r>
  <r>
    <s v="4DR "/>
    <s v=" CHICAGO BEARS "/>
    <n v="1"/>
    <x v="1"/>
    <x v="2"/>
  </r>
  <r>
    <s v="4DR "/>
    <s v=" COLLEGIATE PLATE "/>
    <n v="1"/>
    <x v="1"/>
    <x v="2"/>
  </r>
  <r>
    <s v="4DR "/>
    <s v=" KAPPA ALPHA PSI "/>
    <n v="1"/>
    <x v="1"/>
    <x v="2"/>
  </r>
  <r>
    <s v="4DR "/>
    <s v=" NAVY VETERAN "/>
    <n v="1"/>
    <x v="1"/>
    <x v="2"/>
  </r>
  <r>
    <s v="4DR "/>
    <s v=" PASSENGER CAR "/>
    <n v="535"/>
    <x v="1"/>
    <x v="2"/>
  </r>
  <r>
    <s v="4DR "/>
    <s v=" ROUTE 66 "/>
    <n v="1"/>
    <x v="1"/>
    <x v="2"/>
  </r>
  <r>
    <s v="4DR "/>
    <s v=" SUPPORT OUR TROOP "/>
    <n v="1"/>
    <x v="1"/>
    <x v="2"/>
  </r>
  <r>
    <s v="4DR "/>
    <s v=" TRUCK 8,000 LBS "/>
    <n v="1"/>
    <x v="1"/>
    <x v="1"/>
  </r>
  <r>
    <s v="4DR "/>
    <s v=" VIETNAM VETERAN "/>
    <n v="1"/>
    <x v="1"/>
    <x v="2"/>
  </r>
  <r>
    <s v="4DR "/>
    <s v=" WHITE SOX "/>
    <n v="2"/>
    <x v="1"/>
    <x v="2"/>
  </r>
  <r>
    <s v="4DR "/>
    <s v=" SHARE THE ROAD "/>
    <n v="1"/>
    <x v="1"/>
    <x v="2"/>
  </r>
  <r>
    <s v="4DR "/>
    <s v=" UNIV. OF CHICAGO "/>
    <n v="1"/>
    <x v="1"/>
    <x v="2"/>
  </r>
  <r>
    <s v="4DR EXTCC "/>
    <s v=" IL. FIRE FIGHTER "/>
    <n v="1"/>
    <x v="2"/>
    <x v="2"/>
  </r>
  <r>
    <s v="4DR EXTCC "/>
    <s v=" MUNICIPAL VEHICLE "/>
    <n v="2"/>
    <x v="2"/>
    <x v="0"/>
  </r>
  <r>
    <s v="4DR EXTCC "/>
    <s v=" TRUCK 12,000 LBS "/>
    <n v="32"/>
    <x v="2"/>
    <x v="1"/>
  </r>
  <r>
    <s v="4DR EXTCC "/>
    <s v=" TRUCK 16,000 LBS "/>
    <n v="34"/>
    <x v="2"/>
    <x v="1"/>
  </r>
  <r>
    <s v="4DR EXTCC "/>
    <s v=" TRUCK 8,000 LBS "/>
    <n v="10"/>
    <x v="2"/>
    <x v="1"/>
  </r>
  <r>
    <s v="4DR EXTCP "/>
    <s v=" DUCKS UNLIMITED "/>
    <n v="2"/>
    <x v="2"/>
    <x v="6"/>
  </r>
  <r>
    <s v="4DR EXTCP "/>
    <s v=" AGRICULTURE "/>
    <n v="5"/>
    <x v="2"/>
    <x v="6"/>
  </r>
  <r>
    <s v="4DR EXTCP "/>
    <s v=" AMERICA REMEMBERS "/>
    <n v="2"/>
    <x v="2"/>
    <x v="2"/>
  </r>
  <r>
    <s v="4DR EXTCP "/>
    <s v=" ARMED FORCES RET "/>
    <n v="1"/>
    <x v="2"/>
    <x v="2"/>
  </r>
  <r>
    <s v="4DR EXTCP "/>
    <s v=" BLACKHAWKS "/>
    <n v="15"/>
    <x v="2"/>
    <x v="2"/>
  </r>
  <r>
    <s v="4DR EXTCP "/>
    <s v=" BRONZE STAR "/>
    <n v="2"/>
    <x v="2"/>
    <x v="2"/>
  </r>
  <r>
    <s v="4DR EXTCP "/>
    <s v=" CHICAGO BEARS "/>
    <n v="5"/>
    <x v="2"/>
    <x v="2"/>
  </r>
  <r>
    <s v="4DR EXTCP "/>
    <s v=" CHICAGO BULLS "/>
    <n v="1"/>
    <x v="2"/>
    <x v="2"/>
  </r>
  <r>
    <s v="4DR EXTCP "/>
    <s v=" CHICAGO CUBS "/>
    <n v="3"/>
    <x v="2"/>
    <x v="2"/>
  </r>
  <r>
    <s v="4DR EXTCP "/>
    <s v=" COLLEGIATE PLATE "/>
    <n v="1"/>
    <x v="2"/>
    <x v="2"/>
  </r>
  <r>
    <s v="4DR EXTCP "/>
    <s v=" DISABLED VETERANS "/>
    <n v="4"/>
    <x v="2"/>
    <x v="2"/>
  </r>
  <r>
    <s v="4DR EXTCP "/>
    <s v=" ENVIRONMENTAL "/>
    <n v="37"/>
    <x v="2"/>
    <x v="2"/>
  </r>
  <r>
    <s v="4DR EXTCP "/>
    <s v=" FARM 16,000 LBS "/>
    <n v="2"/>
    <x v="2"/>
    <x v="1"/>
  </r>
  <r>
    <s v="4DR EXTCP "/>
    <s v=" FLEET "/>
    <n v="4"/>
    <x v="2"/>
    <x v="6"/>
  </r>
  <r>
    <s v="4DR EXTCP "/>
    <s v=" IL POLICE ASSOC "/>
    <n v="6"/>
    <x v="2"/>
    <x v="2"/>
  </r>
  <r>
    <s v="4DR EXTCP "/>
    <s v=" IL. FIRE FIGHTER "/>
    <n v="106"/>
    <x v="2"/>
    <x v="2"/>
  </r>
  <r>
    <s v="4DR EXTCP "/>
    <s v=" IRAQ CAMPAIGN "/>
    <n v="2"/>
    <x v="2"/>
    <x v="2"/>
  </r>
  <r>
    <s v="4DR EXTCP "/>
    <s v=" MASTER MASON "/>
    <n v="2"/>
    <x v="2"/>
    <x v="2"/>
  </r>
  <r>
    <s v="4DR EXTCP "/>
    <s v=" MUNICIPAL VEHICLE "/>
    <n v="7"/>
    <x v="2"/>
    <x v="0"/>
  </r>
  <r>
    <s v="4DR EXTCP "/>
    <s v=" ORGAN DONOR "/>
    <n v="5"/>
    <x v="2"/>
    <x v="2"/>
  </r>
  <r>
    <s v="4DR EXTCP "/>
    <s v=" PET FRIENDLY "/>
    <n v="1"/>
    <x v="2"/>
    <x v="2"/>
  </r>
  <r>
    <s v="4DR EXTCP "/>
    <s v=" POLICE MEMORIAL "/>
    <n v="13"/>
    <x v="2"/>
    <x v="2"/>
  </r>
  <r>
    <s v="4DR EXTCP "/>
    <s v=" PREVENT VIOLENCE "/>
    <n v="4"/>
    <x v="2"/>
    <x v="2"/>
  </r>
  <r>
    <s v="4DR EXTCP "/>
    <s v=" PURPLE HEART "/>
    <n v="4"/>
    <x v="2"/>
    <x v="2"/>
  </r>
  <r>
    <s v="4DR EXTCP "/>
    <s v=" REC VEH TRUCK "/>
    <n v="8"/>
    <x v="2"/>
    <x v="6"/>
  </r>
  <r>
    <s v="4DR EXTCP "/>
    <s v=" ROUTE 66 "/>
    <n v="6"/>
    <x v="2"/>
    <x v="2"/>
  </r>
  <r>
    <s v="4DR EXTCP "/>
    <s v=" SHEET METAL WRKR "/>
    <n v="1"/>
    <x v="2"/>
    <x v="2"/>
  </r>
  <r>
    <s v="4DR EXTCP "/>
    <s v=" SPORTING SERIES "/>
    <n v="22"/>
    <x v="2"/>
    <x v="2"/>
  </r>
  <r>
    <s v="4DR EXTCP "/>
    <s v=" TINTED WINDOW "/>
    <n v="1"/>
    <x v="2"/>
    <x v="2"/>
  </r>
  <r>
    <s v="4DR EXTCP "/>
    <s v=" TRUCK 12,000 LBS "/>
    <n v="552"/>
    <x v="2"/>
    <x v="1"/>
  </r>
  <r>
    <s v="4DR EXTCP "/>
    <s v=" TRUCK 16,000 LBS "/>
    <n v="20"/>
    <x v="2"/>
    <x v="1"/>
  </r>
  <r>
    <s v="4DR EXTCP "/>
    <s v=" TRUCK 8,000 LBS "/>
    <n v="5086"/>
    <x v="2"/>
    <x v="1"/>
  </r>
  <r>
    <s v="4DR EXTCP "/>
    <s v=" U.S. VETERAN "/>
    <n v="14"/>
    <x v="2"/>
    <x v="2"/>
  </r>
  <r>
    <s v="4DR EXTCP "/>
    <s v=" US MARINE CORP "/>
    <n v="5"/>
    <x v="2"/>
    <x v="2"/>
  </r>
  <r>
    <s v="4DR EXTCP "/>
    <s v=" VIETNAM VETERAN "/>
    <n v="4"/>
    <x v="2"/>
    <x v="2"/>
  </r>
  <r>
    <s v="4DR EXTCP "/>
    <s v=" WHEELCHAIR "/>
    <n v="11"/>
    <x v="2"/>
    <x v="2"/>
  </r>
  <r>
    <s v="4DR EXTCP "/>
    <s v=" WHITE SOX "/>
    <n v="12"/>
    <x v="2"/>
    <x v="2"/>
  </r>
  <r>
    <s v="4DR EXTCP "/>
    <s v=" WILDLIFE PRAIRIE "/>
    <n v="1"/>
    <x v="2"/>
    <x v="2"/>
  </r>
  <r>
    <s v="4WHEEL DR "/>
    <s v=" AIR FORCE VETERAN "/>
    <n v="2"/>
    <x v="0"/>
    <x v="2"/>
  </r>
  <r>
    <s v="4WHEEL DR "/>
    <s v=" DUCKS UNLIMITED "/>
    <n v="2"/>
    <x v="0"/>
    <x v="6"/>
  </r>
  <r>
    <s v="4WHEEL DR "/>
    <s v=" AFGHANISTAN CMPN "/>
    <n v="13"/>
    <x v="0"/>
    <x v="2"/>
  </r>
  <r>
    <s v="4WHEEL DR "/>
    <s v=" AGRICULTURE "/>
    <n v="11"/>
    <x v="0"/>
    <x v="6"/>
  </r>
  <r>
    <s v="4WHEEL DR "/>
    <s v=" ALPHA KAPPA ALPHA "/>
    <n v="7"/>
    <x v="0"/>
    <x v="2"/>
  </r>
  <r>
    <s v="4WHEEL DR "/>
    <s v=" ALPHA PHI ALPHA "/>
    <n v="6"/>
    <x v="0"/>
    <x v="2"/>
  </r>
  <r>
    <s v="4WHEEL DR "/>
    <s v=" AMATEUR RADIO "/>
    <n v="32"/>
    <x v="0"/>
    <x v="2"/>
  </r>
  <r>
    <s v="4WHEEL DR "/>
    <s v=" AMERICA REMEMBERS "/>
    <n v="69"/>
    <x v="0"/>
    <x v="2"/>
  </r>
  <r>
    <s v="4WHEEL DR "/>
    <s v=" ANTIQUES "/>
    <n v="2"/>
    <x v="0"/>
    <x v="2"/>
  </r>
  <r>
    <s v="4WHEEL DR "/>
    <s v=" ARMED FORCES RET "/>
    <n v="44"/>
    <x v="0"/>
    <x v="2"/>
  </r>
  <r>
    <s v="4WHEEL DR "/>
    <s v=" ARMED FORCES RSRV "/>
    <n v="12"/>
    <x v="0"/>
    <x v="2"/>
  </r>
  <r>
    <s v="4WHEEL DR "/>
    <s v=" ARMY VETERAN "/>
    <n v="30"/>
    <x v="0"/>
    <x v="2"/>
  </r>
  <r>
    <s v="4WHEEL DR "/>
    <s v=" AUTISM AWARENESS "/>
    <n v="6"/>
    <x v="0"/>
    <x v="2"/>
  </r>
  <r>
    <s v="4WHEEL DR "/>
    <s v=" BLACKHAWKS "/>
    <n v="344"/>
    <x v="0"/>
    <x v="2"/>
  </r>
  <r>
    <s v="4WHEEL DR "/>
    <s v=" BRONZE STAR "/>
    <n v="27"/>
    <x v="0"/>
    <x v="2"/>
  </r>
  <r>
    <s v="4WHEEL DR "/>
    <s v=" CHARITABLE VEH "/>
    <n v="3"/>
    <x v="0"/>
    <x v="2"/>
  </r>
  <r>
    <s v="4WHEEL DR "/>
    <s v=" CHI POLICE MEM "/>
    <n v="21"/>
    <x v="0"/>
    <x v="2"/>
  </r>
  <r>
    <s v="4WHEEL DR "/>
    <s v=" CHICAGO BEARS "/>
    <n v="114"/>
    <x v="0"/>
    <x v="2"/>
  </r>
  <r>
    <s v="4WHEEL DR "/>
    <s v=" CHICAGO BULLS "/>
    <n v="41"/>
    <x v="0"/>
    <x v="2"/>
  </r>
  <r>
    <s v="4WHEEL DR "/>
    <s v=" CHICAGO CUBS "/>
    <n v="85"/>
    <x v="0"/>
    <x v="2"/>
  </r>
  <r>
    <s v="4WHEEL DR "/>
    <s v=" COLLEGIATE "/>
    <n v="1"/>
    <x v="0"/>
    <x v="2"/>
  </r>
  <r>
    <s v="4WHEEL DR "/>
    <s v=" COLLEGIATE PLATE "/>
    <n v="138"/>
    <x v="0"/>
    <x v="2"/>
  </r>
  <r>
    <s v="4WHEEL DR "/>
    <s v=" DELTA SIGMA THETA "/>
    <n v="4"/>
    <x v="0"/>
    <x v="2"/>
  </r>
  <r>
    <s v="4WHEEL DR "/>
    <s v=" DISABLED VETERANS "/>
    <n v="35"/>
    <x v="0"/>
    <x v="2"/>
  </r>
  <r>
    <s v="4WHEEL DR "/>
    <s v=" EAGLE SCOUT "/>
    <n v="6"/>
    <x v="0"/>
    <x v="2"/>
  </r>
  <r>
    <s v="4WHEEL DR "/>
    <s v=" EDUCATION "/>
    <n v="17"/>
    <x v="0"/>
    <x v="2"/>
  </r>
  <r>
    <s v="4WHEEL DR "/>
    <s v=" ENVIRONMENTAL "/>
    <n v="305"/>
    <x v="0"/>
    <x v="2"/>
  </r>
  <r>
    <s v="4WHEEL DR "/>
    <s v=" F.O.P. "/>
    <n v="7"/>
    <x v="0"/>
    <x v="2"/>
  </r>
  <r>
    <s v="4WHEEL DR "/>
    <s v=" FARM 16,000 LBS "/>
    <n v="1"/>
    <x v="0"/>
    <x v="1"/>
  </r>
  <r>
    <s v="4WHEEL DR "/>
    <s v=" FLEET "/>
    <n v="2"/>
    <x v="0"/>
    <x v="6"/>
  </r>
  <r>
    <s v="4WHEEL DR "/>
    <s v=" FUNERAL HOME "/>
    <n v="3"/>
    <x v="0"/>
    <x v="2"/>
  </r>
  <r>
    <s v="4WHEEL DR "/>
    <s v=" GOLD STAR "/>
    <n v="3"/>
    <x v="0"/>
    <x v="2"/>
  </r>
  <r>
    <s v="4WHEEL DR "/>
    <s v=" HONORARY CONSULAR "/>
    <n v="1"/>
    <x v="0"/>
    <x v="2"/>
  </r>
  <r>
    <s v="4WHEEL DR "/>
    <s v=" HOSPICE "/>
    <n v="1"/>
    <x v="0"/>
    <x v="2"/>
  </r>
  <r>
    <s v="4WHEEL DR "/>
    <s v=" IL POLICE ASSOC "/>
    <n v="56"/>
    <x v="0"/>
    <x v="2"/>
  </r>
  <r>
    <s v="4WHEEL DR "/>
    <s v=" IL. FIRE FIGHTER "/>
    <n v="396"/>
    <x v="0"/>
    <x v="2"/>
  </r>
  <r>
    <s v="4WHEEL DR "/>
    <s v=" ILL-MICH CANAL "/>
    <n v="5"/>
    <x v="0"/>
    <x v="2"/>
  </r>
  <r>
    <s v="4WHEEL DR "/>
    <s v=" IRAQ CAMPAIGN "/>
    <n v="30"/>
    <x v="0"/>
    <x v="2"/>
  </r>
  <r>
    <s v="4WHEEL DR "/>
    <s v=" KAPPA ALPHA PSI "/>
    <n v="5"/>
    <x v="0"/>
    <x v="2"/>
  </r>
  <r>
    <s v="4WHEEL DR "/>
    <s v=" KOREAN SERVICE "/>
    <n v="1"/>
    <x v="0"/>
    <x v="2"/>
  </r>
  <r>
    <s v="4WHEEL DR "/>
    <s v=" KOREAN WAR VET "/>
    <n v="6"/>
    <x v="0"/>
    <x v="2"/>
  </r>
  <r>
    <s v="4WHEEL DR "/>
    <s v=" LIVERY "/>
    <n v="10"/>
    <x v="0"/>
    <x v="2"/>
  </r>
  <r>
    <s v="4WHEEL DR "/>
    <s v=" LOW SPEED VEHICLE "/>
    <n v="1"/>
    <x v="0"/>
    <x v="3"/>
  </r>
  <r>
    <s v="4WHEEL DR "/>
    <s v=" MAMMOGRAM "/>
    <n v="76"/>
    <x v="0"/>
    <x v="2"/>
  </r>
  <r>
    <s v="4WHEEL DR "/>
    <s v=" MASTER MASON "/>
    <n v="16"/>
    <x v="0"/>
    <x v="2"/>
  </r>
  <r>
    <s v="4WHEEL DR "/>
    <s v=" MUNICIPAL POLICE "/>
    <n v="4"/>
    <x v="0"/>
    <x v="2"/>
  </r>
  <r>
    <s v="4WHEEL DR "/>
    <s v=" MUNICIPAL VEHICLE "/>
    <n v="77"/>
    <x v="0"/>
    <x v="0"/>
  </r>
  <r>
    <s v="4WHEEL DR "/>
    <s v=" NATIONAL GUARD "/>
    <n v="13"/>
    <x v="0"/>
    <x v="2"/>
  </r>
  <r>
    <s v="4WHEEL DR "/>
    <s v=" NAVY VETERAN "/>
    <n v="18"/>
    <x v="0"/>
    <x v="2"/>
  </r>
  <r>
    <s v="4WHEEL DR "/>
    <s v=" NOTRE DAME "/>
    <n v="26"/>
    <x v="0"/>
    <x v="2"/>
  </r>
  <r>
    <s v="4WHEEL DR "/>
    <s v=" OMEGA PSI PHI "/>
    <n v="4"/>
    <x v="0"/>
    <x v="2"/>
  </r>
  <r>
    <s v="4WHEEL DR "/>
    <s v=" ORGAN DONOR "/>
    <n v="102"/>
    <x v="0"/>
    <x v="2"/>
  </r>
  <r>
    <s v="4WHEEL DR "/>
    <s v=" OVARIAN CANCER "/>
    <n v="3"/>
    <x v="0"/>
    <x v="2"/>
  </r>
  <r>
    <s v="4WHEEL DR "/>
    <s v=" PARATROOPER "/>
    <n v="10"/>
    <x v="0"/>
    <x v="2"/>
  </r>
  <r>
    <s v="4WHEEL DR "/>
    <s v=" PARK DIST. YOUTH "/>
    <n v="20"/>
    <x v="0"/>
    <x v="2"/>
  </r>
  <r>
    <s v="4WHEEL DR "/>
    <s v=" PASSENGER CAR "/>
    <n v="89290"/>
    <x v="0"/>
    <x v="2"/>
  </r>
  <r>
    <s v="4WHEEL DR "/>
    <s v=" PET FRIENDLY "/>
    <n v="68"/>
    <x v="0"/>
    <x v="2"/>
  </r>
  <r>
    <s v="4WHEEL DR "/>
    <s v=" POLICE MEMORIAL "/>
    <n v="148"/>
    <x v="0"/>
    <x v="2"/>
  </r>
  <r>
    <s v="4WHEEL DR "/>
    <s v=" POW/MIA "/>
    <n v="3"/>
    <x v="0"/>
    <x v="2"/>
  </r>
  <r>
    <s v="4WHEEL DR "/>
    <s v=" PREVENT VIOLENCE "/>
    <n v="153"/>
    <x v="0"/>
    <x v="2"/>
  </r>
  <r>
    <s v="4WHEEL DR "/>
    <s v=" PUBLIC TRANSPORT "/>
    <n v="11"/>
    <x v="0"/>
    <x v="6"/>
  </r>
  <r>
    <s v="4WHEEL DR "/>
    <s v=" PURPLE HEART "/>
    <n v="32"/>
    <x v="0"/>
    <x v="2"/>
  </r>
  <r>
    <s v="4WHEEL DR "/>
    <s v=" REC VEH TRUCK "/>
    <n v="1"/>
    <x v="0"/>
    <x v="6"/>
  </r>
  <r>
    <s v="4WHEEL DR "/>
    <s v=" RETIRED REPRESENT "/>
    <n v="2"/>
    <x v="0"/>
    <x v="2"/>
  </r>
  <r>
    <s v="4WHEEL DR "/>
    <s v=" ROTARY INTRNATL "/>
    <n v="2"/>
    <x v="0"/>
    <x v="2"/>
  </r>
  <r>
    <s v="4WHEEL DR "/>
    <s v=" ROUTE 66 "/>
    <n v="67"/>
    <x v="0"/>
    <x v="2"/>
  </r>
  <r>
    <s v="4WHEEL DR "/>
    <s v=" SHERIFF "/>
    <n v="3"/>
    <x v="0"/>
    <x v="2"/>
  </r>
  <r>
    <s v="4WHEEL DR "/>
    <s v=" SIGMA GAMMA RHO "/>
    <n v="2"/>
    <x v="0"/>
    <x v="2"/>
  </r>
  <r>
    <s v="4WHEEL DR "/>
    <s v=" SILVER STAR "/>
    <n v="3"/>
    <x v="0"/>
    <x v="2"/>
  </r>
  <r>
    <s v="4WHEEL DR "/>
    <s v=" SPEC OLYMPICS "/>
    <n v="5"/>
    <x v="0"/>
    <x v="2"/>
  </r>
  <r>
    <s v="4WHEEL DR "/>
    <s v=" SPORTING SERIES "/>
    <n v="121"/>
    <x v="0"/>
    <x v="2"/>
  </r>
  <r>
    <s v="4WHEEL DR "/>
    <s v=" STATE OF ILLINOIS "/>
    <n v="1"/>
    <x v="0"/>
    <x v="2"/>
  </r>
  <r>
    <s v="4WHEEL DR "/>
    <s v=" SUPPORT OUR TROOP "/>
    <n v="17"/>
    <x v="0"/>
    <x v="2"/>
  </r>
  <r>
    <s v="4WHEEL DR "/>
    <s v=" SURV SPOUSE-PO "/>
    <n v="1"/>
    <x v="0"/>
    <x v="2"/>
  </r>
  <r>
    <s v="4WHEEL DR "/>
    <s v=" TINTED WINDOW "/>
    <n v="3"/>
    <x v="0"/>
    <x v="2"/>
  </r>
  <r>
    <s v="4WHEEL DR "/>
    <s v=" TRUCK 12,000 LBS "/>
    <n v="31"/>
    <x v="0"/>
    <x v="1"/>
  </r>
  <r>
    <s v="4WHEEL DR "/>
    <s v=" TRUCK 16,000 LBS "/>
    <n v="3"/>
    <x v="0"/>
    <x v="1"/>
  </r>
  <r>
    <s v="4WHEEL DR "/>
    <s v=" TRUCK 26,000 LBS "/>
    <n v="1"/>
    <x v="0"/>
    <x v="12"/>
  </r>
  <r>
    <s v="4WHEEL DR "/>
    <s v=" TRUCK 8,000 LBS "/>
    <n v="1381"/>
    <x v="0"/>
    <x v="1"/>
  </r>
  <r>
    <s v="4WHEEL DR "/>
    <s v=" U.S. VETERAN "/>
    <n v="193"/>
    <x v="0"/>
    <x v="2"/>
  </r>
  <r>
    <s v="4WHEEL DR "/>
    <s v=" US MARINE CORP "/>
    <n v="101"/>
    <x v="0"/>
    <x v="2"/>
  </r>
  <r>
    <s v="4WHEEL DR "/>
    <s v=" VIETNAM VETERAN "/>
    <n v="68"/>
    <x v="0"/>
    <x v="2"/>
  </r>
  <r>
    <s v="4WHEEL DR "/>
    <s v=" WEST POINT BIC "/>
    <n v="1"/>
    <x v="0"/>
    <x v="2"/>
  </r>
  <r>
    <s v="4WHEEL DR "/>
    <s v=" WHEELCHAIR "/>
    <n v="449"/>
    <x v="0"/>
    <x v="2"/>
  </r>
  <r>
    <s v="4WHEEL DR "/>
    <s v=" WHITE SOX "/>
    <n v="162"/>
    <x v="0"/>
    <x v="2"/>
  </r>
  <r>
    <s v="4WHEEL DR "/>
    <s v=" WILDLIFE PRAIRIE "/>
    <n v="5"/>
    <x v="0"/>
    <x v="2"/>
  </r>
  <r>
    <s v="4WHEEL DR "/>
    <s v=" WOMEN VETERANS "/>
    <n v="1"/>
    <x v="0"/>
    <x v="2"/>
  </r>
  <r>
    <s v="4WHEEL DR "/>
    <s v=" WORLD WAR II "/>
    <n v="3"/>
    <x v="0"/>
    <x v="2"/>
  </r>
  <r>
    <s v="4WHEEL DR "/>
    <s v=" YOUTH GOLF "/>
    <n v="15"/>
    <x v="0"/>
    <x v="2"/>
  </r>
  <r>
    <s v="4WHEEL DR "/>
    <s v=" FLYING CROSS "/>
    <n v="1"/>
    <x v="0"/>
    <x v="2"/>
  </r>
  <r>
    <s v="4WHEEL DR "/>
    <s v=" PHI BETA SIGMA "/>
    <n v="1"/>
    <x v="0"/>
    <x v="2"/>
  </r>
  <r>
    <s v="4WHEEL DR "/>
    <s v=" SHARE THE ROAD "/>
    <n v="22"/>
    <x v="0"/>
    <x v="2"/>
  </r>
  <r>
    <s v="4WHEEL DR "/>
    <s v=" TRAILER  8,000 LB "/>
    <n v="1"/>
    <x v="0"/>
    <x v="10"/>
  </r>
  <r>
    <s v="4WHEEL DR "/>
    <s v=" UNIV. OF CHICAGO "/>
    <n v="3"/>
    <x v="0"/>
    <x v="2"/>
  </r>
  <r>
    <s v="5D HTCHBK "/>
    <s v=" AFGHANISTAN CMPN "/>
    <n v="2"/>
    <x v="0"/>
    <x v="2"/>
  </r>
  <r>
    <s v="5D HTCHBK "/>
    <s v=" ALPHA PHI ALPHA "/>
    <n v="3"/>
    <x v="0"/>
    <x v="2"/>
  </r>
  <r>
    <s v="5D HTCHBK "/>
    <s v=" AMATEUR RADIO "/>
    <n v="9"/>
    <x v="0"/>
    <x v="2"/>
  </r>
  <r>
    <s v="5D HTCHBK "/>
    <s v=" AMERICA REMEMBERS "/>
    <n v="10"/>
    <x v="0"/>
    <x v="2"/>
  </r>
  <r>
    <s v="5D HTCHBK "/>
    <s v=" ARMED FORCES RET "/>
    <n v="10"/>
    <x v="0"/>
    <x v="2"/>
  </r>
  <r>
    <s v="5D HTCHBK "/>
    <s v=" ARMY VETERAN "/>
    <n v="4"/>
    <x v="0"/>
    <x v="2"/>
  </r>
  <r>
    <s v="5D HTCHBK "/>
    <s v=" AUTISM AWARENESS "/>
    <n v="2"/>
    <x v="0"/>
    <x v="2"/>
  </r>
  <r>
    <s v="5D HTCHBK "/>
    <s v=" BLACKHAWKS "/>
    <n v="36"/>
    <x v="0"/>
    <x v="2"/>
  </r>
  <r>
    <s v="5D HTCHBK "/>
    <s v=" BRONZE STAR "/>
    <n v="3"/>
    <x v="0"/>
    <x v="2"/>
  </r>
  <r>
    <s v="5D HTCHBK "/>
    <s v=" CHI POLICE MEM "/>
    <n v="9"/>
    <x v="0"/>
    <x v="2"/>
  </r>
  <r>
    <s v="5D HTCHBK "/>
    <s v=" CHICAGO BEARS "/>
    <n v="22"/>
    <x v="0"/>
    <x v="2"/>
  </r>
  <r>
    <s v="5D HTCHBK "/>
    <s v=" CHICAGO BULLS "/>
    <n v="7"/>
    <x v="0"/>
    <x v="2"/>
  </r>
  <r>
    <s v="5D HTCHBK "/>
    <s v=" CHICAGO CUBS "/>
    <n v="7"/>
    <x v="0"/>
    <x v="2"/>
  </r>
  <r>
    <s v="5D HTCHBK "/>
    <s v=" COLLEGIATE PLATE "/>
    <n v="38"/>
    <x v="0"/>
    <x v="2"/>
  </r>
  <r>
    <s v="5D HTCHBK "/>
    <s v=" DELTA SIGMA THETA "/>
    <n v="2"/>
    <x v="0"/>
    <x v="2"/>
  </r>
  <r>
    <s v="5D HTCHBK "/>
    <s v=" DISABLED VETERANS "/>
    <n v="3"/>
    <x v="0"/>
    <x v="2"/>
  </r>
  <r>
    <s v="5D HTCHBK "/>
    <s v=" EDUCATION "/>
    <n v="2"/>
    <x v="0"/>
    <x v="2"/>
  </r>
  <r>
    <s v="5D HTCHBK "/>
    <s v=" ELECTRIC "/>
    <n v="8"/>
    <x v="0"/>
    <x v="2"/>
  </r>
  <r>
    <s v="5D HTCHBK "/>
    <s v=" ENVIRONMENTAL "/>
    <n v="94"/>
    <x v="0"/>
    <x v="2"/>
  </r>
  <r>
    <s v="5D HTCHBK "/>
    <s v=" F.O.P. "/>
    <n v="1"/>
    <x v="0"/>
    <x v="2"/>
  </r>
  <r>
    <s v="5D HTCHBK "/>
    <s v=" IL POLICE ASSOC "/>
    <n v="6"/>
    <x v="0"/>
    <x v="2"/>
  </r>
  <r>
    <s v="5D HTCHBK "/>
    <s v=" IL. FIRE FIGHTER "/>
    <n v="55"/>
    <x v="0"/>
    <x v="2"/>
  </r>
  <r>
    <s v="5D HTCHBK "/>
    <s v=" ILL-MICH CANAL "/>
    <n v="1"/>
    <x v="0"/>
    <x v="2"/>
  </r>
  <r>
    <s v="5D HTCHBK "/>
    <s v=" IRAQ CAMPAIGN "/>
    <n v="2"/>
    <x v="0"/>
    <x v="2"/>
  </r>
  <r>
    <s v="5D HTCHBK "/>
    <s v=" KAPPA ALPHA PSI "/>
    <n v="1"/>
    <x v="0"/>
    <x v="2"/>
  </r>
  <r>
    <s v="5D HTCHBK "/>
    <s v=" KOREAN WAR VET "/>
    <n v="3"/>
    <x v="0"/>
    <x v="2"/>
  </r>
  <r>
    <s v="5D HTCHBK "/>
    <s v=" LIVERY "/>
    <n v="2"/>
    <x v="0"/>
    <x v="2"/>
  </r>
  <r>
    <s v="5D HTCHBK "/>
    <s v=" MAMMOGRAM "/>
    <n v="16"/>
    <x v="0"/>
    <x v="2"/>
  </r>
  <r>
    <s v="5D HTCHBK "/>
    <s v=" MASTER MASON "/>
    <n v="3"/>
    <x v="0"/>
    <x v="2"/>
  </r>
  <r>
    <s v="5D HTCHBK "/>
    <s v=" MUNICIPAL VEHICLE "/>
    <n v="3"/>
    <x v="0"/>
    <x v="0"/>
  </r>
  <r>
    <s v="5D HTCHBK "/>
    <s v=" NATIONAL GUARD "/>
    <n v="1"/>
    <x v="0"/>
    <x v="2"/>
  </r>
  <r>
    <s v="5D HTCHBK "/>
    <s v=" NAVY VETERAN "/>
    <n v="2"/>
    <x v="0"/>
    <x v="2"/>
  </r>
  <r>
    <s v="5D HTCHBK "/>
    <s v=" NOTRE DAME "/>
    <n v="4"/>
    <x v="0"/>
    <x v="2"/>
  </r>
  <r>
    <s v="5D HTCHBK "/>
    <s v=" ORGAN DONOR "/>
    <n v="21"/>
    <x v="0"/>
    <x v="2"/>
  </r>
  <r>
    <s v="5D HTCHBK "/>
    <s v=" OVARIAN CANCER "/>
    <n v="2"/>
    <x v="0"/>
    <x v="2"/>
  </r>
  <r>
    <s v="5D HTCHBK "/>
    <s v=" PARK DIST. YOUTH "/>
    <n v="1"/>
    <x v="0"/>
    <x v="2"/>
  </r>
  <r>
    <s v="5D HTCHBK "/>
    <s v=" PASSENGER CAR "/>
    <n v="18265"/>
    <x v="0"/>
    <x v="2"/>
  </r>
  <r>
    <s v="5D HTCHBK "/>
    <s v=" PET FRIENDLY "/>
    <n v="22"/>
    <x v="0"/>
    <x v="2"/>
  </r>
  <r>
    <s v="5D HTCHBK "/>
    <s v=" POLICE MEMORIAL "/>
    <n v="11"/>
    <x v="0"/>
    <x v="2"/>
  </r>
  <r>
    <s v="5D HTCHBK "/>
    <s v=" PREVENT VIOLENCE "/>
    <n v="18"/>
    <x v="0"/>
    <x v="2"/>
  </r>
  <r>
    <s v="5D HTCHBK "/>
    <s v=" PURPLE HEART "/>
    <n v="5"/>
    <x v="0"/>
    <x v="2"/>
  </r>
  <r>
    <s v="5D HTCHBK "/>
    <s v=" RETIRED REPRESENT "/>
    <n v="1"/>
    <x v="0"/>
    <x v="2"/>
  </r>
  <r>
    <s v="5D HTCHBK "/>
    <s v=" ROTARY INTRNATL "/>
    <n v="1"/>
    <x v="0"/>
    <x v="2"/>
  </r>
  <r>
    <s v="5D HTCHBK "/>
    <s v=" ROUTE 66 "/>
    <n v="12"/>
    <x v="0"/>
    <x v="2"/>
  </r>
  <r>
    <s v="5D HTCHBK "/>
    <s v=" SILVER STAR "/>
    <n v="1"/>
    <x v="0"/>
    <x v="2"/>
  </r>
  <r>
    <s v="5D HTCHBK "/>
    <s v=" SPEC OLYMPICS "/>
    <n v="3"/>
    <x v="0"/>
    <x v="2"/>
  </r>
  <r>
    <s v="5D HTCHBK "/>
    <s v=" SPORTING SERIES "/>
    <n v="8"/>
    <x v="0"/>
    <x v="2"/>
  </r>
  <r>
    <s v="5D HTCHBK "/>
    <s v=" SUPPORT OUR TROOP "/>
    <n v="4"/>
    <x v="0"/>
    <x v="2"/>
  </r>
  <r>
    <s v="5D HTCHBK "/>
    <s v=" TAXI "/>
    <n v="22"/>
    <x v="0"/>
    <x v="2"/>
  </r>
  <r>
    <s v="5D HTCHBK "/>
    <s v=" TRUCK 8,000 LBS "/>
    <n v="2"/>
    <x v="0"/>
    <x v="1"/>
  </r>
  <r>
    <s v="5D HTCHBK "/>
    <s v=" U.S. VETERAN "/>
    <n v="24"/>
    <x v="0"/>
    <x v="2"/>
  </r>
  <r>
    <s v="5D HTCHBK "/>
    <s v=" US MARINE CORP "/>
    <n v="7"/>
    <x v="0"/>
    <x v="2"/>
  </r>
  <r>
    <s v="5D HTCHBK "/>
    <s v=" VIETNAM VETERAN "/>
    <n v="6"/>
    <x v="0"/>
    <x v="2"/>
  </r>
  <r>
    <s v="5D HTCHBK "/>
    <s v=" WEST POINT BIC "/>
    <n v="2"/>
    <x v="0"/>
    <x v="2"/>
  </r>
  <r>
    <s v="5D HTCHBK "/>
    <s v=" WHEELCHAIR "/>
    <n v="85"/>
    <x v="0"/>
    <x v="2"/>
  </r>
  <r>
    <s v="5D HTCHBK "/>
    <s v=" WHITE SOX "/>
    <n v="18"/>
    <x v="0"/>
    <x v="2"/>
  </r>
  <r>
    <s v="5D HTCHBK "/>
    <s v=" WOMEN VETERANS "/>
    <n v="3"/>
    <x v="0"/>
    <x v="2"/>
  </r>
  <r>
    <s v="5D HTCHBK "/>
    <s v=" YOUTH GOLF "/>
    <n v="3"/>
    <x v="0"/>
    <x v="2"/>
  </r>
  <r>
    <s v="5D HTCHBK "/>
    <s v=" SHARE THE ROAD "/>
    <n v="7"/>
    <x v="0"/>
    <x v="2"/>
  </r>
  <r>
    <s v="5D HTCHBK "/>
    <s v=" UNIV. OF CHICAGO "/>
    <n v="2"/>
    <x v="0"/>
    <x v="2"/>
  </r>
  <r>
    <s v="8PAS SPVN "/>
    <s v=" PASSENGER CAR "/>
    <n v="8"/>
    <x v="2"/>
    <x v="2"/>
  </r>
  <r>
    <s v="AIR COMP "/>
    <s v=" MUNICIPAL VEHICLE "/>
    <n v="6"/>
    <x v="3"/>
    <x v="0"/>
  </r>
  <r>
    <s v="AIR COMP "/>
    <s v=" TRAILER 14,000 LB "/>
    <n v="1"/>
    <x v="3"/>
    <x v="7"/>
  </r>
  <r>
    <s v="AIR COMP "/>
    <s v=" TRUCK 8,000 LBS "/>
    <n v="1"/>
    <x v="3"/>
    <x v="1"/>
  </r>
  <r>
    <s v="AIR COMP "/>
    <s v=" TRAILER  5,000 LB "/>
    <n v="1"/>
    <x v="3"/>
    <x v="10"/>
  </r>
  <r>
    <s v="ALL TERRN "/>
    <s v=" MCY 150 AND OVER "/>
    <n v="2"/>
    <x v="4"/>
    <x v="4"/>
  </r>
  <r>
    <s v="ALL TERRN "/>
    <s v=" MUNI MOTORCYCLE "/>
    <n v="17"/>
    <x v="4"/>
    <x v="4"/>
  </r>
  <r>
    <s v="ALL TERRN "/>
    <s v=" MUNICIPAL POLICE "/>
    <n v="14"/>
    <x v="4"/>
    <x v="2"/>
  </r>
  <r>
    <s v="ALL TERRN "/>
    <s v=" MUNICIPAL VEHICLE "/>
    <n v="31"/>
    <x v="4"/>
    <x v="0"/>
  </r>
  <r>
    <s v="ALL TERRN "/>
    <s v=" SHERIFF "/>
    <n v="4"/>
    <x v="4"/>
    <x v="2"/>
  </r>
  <r>
    <s v="AMBULANCE "/>
    <s v=" AMBULANCE "/>
    <n v="427"/>
    <x v="5"/>
    <x v="1"/>
  </r>
  <r>
    <s v="AMBULANCE "/>
    <s v=" ANTIQUES "/>
    <n v="12"/>
    <x v="5"/>
    <x v="2"/>
  </r>
  <r>
    <s v="AMBULANCE "/>
    <s v=" CHARITABLE VEH "/>
    <n v="1"/>
    <x v="5"/>
    <x v="2"/>
  </r>
  <r>
    <s v="AMBULANCE "/>
    <s v=" FUNERAL HOME "/>
    <n v="3"/>
    <x v="5"/>
    <x v="2"/>
  </r>
  <r>
    <s v="AMBULANCE "/>
    <s v=" MUNICIPAL POLICE "/>
    <n v="4"/>
    <x v="5"/>
    <x v="2"/>
  </r>
  <r>
    <s v="AMBULANCE "/>
    <s v=" MUNICIPAL VEHICLE "/>
    <n v="54"/>
    <x v="5"/>
    <x v="0"/>
  </r>
  <r>
    <s v="AMBULANCE "/>
    <s v=" PASSENGER CAR "/>
    <n v="7"/>
    <x v="5"/>
    <x v="2"/>
  </r>
  <r>
    <s v="AMBULANCE "/>
    <s v=" TRUCK 12,000 LBS "/>
    <n v="6"/>
    <x v="5"/>
    <x v="1"/>
  </r>
  <r>
    <s v="AMBULANCE "/>
    <s v=" TRUCK 16,000 LBS "/>
    <n v="5"/>
    <x v="5"/>
    <x v="1"/>
  </r>
  <r>
    <s v="AMBULANCE "/>
    <s v=" TRUCK 8,000 LBS "/>
    <n v="1"/>
    <x v="5"/>
    <x v="1"/>
  </r>
  <r>
    <s v="ARMORD TK "/>
    <s v=" MUNICIPAL VEHICLE "/>
    <n v="4"/>
    <x v="5"/>
    <x v="0"/>
  </r>
  <r>
    <s v="ARMORD TK "/>
    <s v=" TRUCK 26,000 LBS "/>
    <n v="11"/>
    <x v="5"/>
    <x v="12"/>
  </r>
  <r>
    <s v="ARMORD TK "/>
    <s v=" TRUCK 32,000 LBS "/>
    <n v="1"/>
    <x v="5"/>
    <x v="12"/>
  </r>
  <r>
    <s v="ATV "/>
    <s v=" MUNI MOTORCYCLE "/>
    <n v="2"/>
    <x v="4"/>
    <x v="4"/>
  </r>
  <r>
    <s v="ATV "/>
    <s v=" MUNICIPAL VEHICLE "/>
    <n v="4"/>
    <x v="4"/>
    <x v="0"/>
  </r>
  <r>
    <s v="AUTO CARY "/>
    <s v=" IL. FIRE FIGHTER "/>
    <n v="1"/>
    <x v="5"/>
    <x v="2"/>
  </r>
  <r>
    <s v="AUTO CARY "/>
    <s v=" MUNICIPAL VEHICLE "/>
    <n v="10"/>
    <x v="5"/>
    <x v="0"/>
  </r>
  <r>
    <s v="AUTO CARY "/>
    <s v=" PASSENGER CAR "/>
    <n v="54"/>
    <x v="5"/>
    <x v="2"/>
  </r>
  <r>
    <s v="AUTO CARY "/>
    <s v=" REC VEH TRAILER "/>
    <n v="1"/>
    <x v="5"/>
    <x v="7"/>
  </r>
  <r>
    <s v="AUTO CARY "/>
    <s v=" TRAILER 10,000 LB "/>
    <n v="12"/>
    <x v="5"/>
    <x v="7"/>
  </r>
  <r>
    <s v="AUTO CARY "/>
    <s v=" TRAILER 14,000 LB "/>
    <n v="6"/>
    <x v="5"/>
    <x v="7"/>
  </r>
  <r>
    <s v="AUTO CARY "/>
    <s v=" TRUCK 8,000 LBS "/>
    <n v="8"/>
    <x v="5"/>
    <x v="1"/>
  </r>
  <r>
    <s v="AUTO CARY "/>
    <s v=" TRAILER  3,000 LB "/>
    <n v="29"/>
    <x v="5"/>
    <x v="10"/>
  </r>
  <r>
    <s v="AUTO CARY "/>
    <s v=" TRAILER  5,000 LB "/>
    <n v="39"/>
    <x v="5"/>
    <x v="10"/>
  </r>
  <r>
    <s v="AUTO CARY "/>
    <s v=" TRAILER  8,000 LB "/>
    <n v="75"/>
    <x v="5"/>
    <x v="10"/>
  </r>
  <r>
    <s v="BACKHOE "/>
    <s v=" MUNICIPAL VEHICLE "/>
    <n v="1"/>
    <x v="6"/>
    <x v="0"/>
  </r>
  <r>
    <s v="BACKHOE "/>
    <s v=" TRUCK 26,000 LBS "/>
    <n v="1"/>
    <x v="6"/>
    <x v="12"/>
  </r>
  <r>
    <s v="BEVRG RCK "/>
    <s v=" MILEAG TAX 40,000 "/>
    <n v="1"/>
    <x v="7"/>
    <x v="5"/>
  </r>
  <r>
    <s v="BEVRG RCK "/>
    <s v=" MUNICIPAL VEHICLE "/>
    <n v="1"/>
    <x v="7"/>
    <x v="0"/>
  </r>
  <r>
    <s v="BEVRG RCK "/>
    <s v=" TRUCK 28,000 LBS "/>
    <n v="1"/>
    <x v="7"/>
    <x v="12"/>
  </r>
  <r>
    <s v="BEVRG RCK "/>
    <s v=" TRUCK 32,000 LBS "/>
    <n v="1"/>
    <x v="7"/>
    <x v="12"/>
  </r>
  <r>
    <s v="BEVRG RCK "/>
    <s v=" TRAILER  8,000 LB "/>
    <n v="1"/>
    <x v="7"/>
    <x v="10"/>
  </r>
  <r>
    <s v="BOAT TRLR "/>
    <s v=" CHARITABLE VEH "/>
    <n v="8"/>
    <x v="3"/>
    <x v="2"/>
  </r>
  <r>
    <s v="BOAT TRLR "/>
    <s v=" MET 14.000 LBS "/>
    <n v="1"/>
    <x v="3"/>
    <x v="7"/>
  </r>
  <r>
    <s v="BOAT TRLR "/>
    <s v=" MUNICIPAL VEHICLE "/>
    <n v="155"/>
    <x v="3"/>
    <x v="0"/>
  </r>
  <r>
    <s v="BOAT TRLR "/>
    <s v=" REC VEH TRAILER "/>
    <n v="7"/>
    <x v="3"/>
    <x v="7"/>
  </r>
  <r>
    <s v="BOAT TRLR "/>
    <s v=" SHERIFF "/>
    <n v="1"/>
    <x v="3"/>
    <x v="2"/>
  </r>
  <r>
    <s v="BOAT TRLR "/>
    <s v=" STATE OF ILLINOIS "/>
    <n v="3"/>
    <x v="3"/>
    <x v="2"/>
  </r>
  <r>
    <s v="BOAT TRLR "/>
    <s v=" TRAILER 10,000 LB "/>
    <n v="56"/>
    <x v="3"/>
    <x v="7"/>
  </r>
  <r>
    <s v="BOAT TRLR "/>
    <s v=" TRAILER 14,000 LB "/>
    <n v="30"/>
    <x v="3"/>
    <x v="7"/>
  </r>
  <r>
    <s v="BOAT TRLR "/>
    <s v=" TRAILER 20,000 LB "/>
    <n v="8"/>
    <x v="3"/>
    <x v="7"/>
  </r>
  <r>
    <s v="BOAT TRLR "/>
    <s v=" TRAILER 32,000 LB "/>
    <n v="1"/>
    <x v="3"/>
    <x v="7"/>
  </r>
  <r>
    <s v="BOAT TRLR "/>
    <s v=" TRUCK 8,000 LBS "/>
    <n v="2"/>
    <x v="3"/>
    <x v="1"/>
  </r>
  <r>
    <s v="BOAT TRLR "/>
    <s v=" TRAILER  3,000 LB "/>
    <n v="15512"/>
    <x v="3"/>
    <x v="10"/>
  </r>
  <r>
    <s v="BOAT TRLR "/>
    <s v=" TRAILER  5,000 LB "/>
    <n v="1625"/>
    <x v="3"/>
    <x v="10"/>
  </r>
  <r>
    <s v="BOAT TRLR "/>
    <s v=" TRAILER  8,000 LB "/>
    <n v="701"/>
    <x v="3"/>
    <x v="10"/>
  </r>
  <r>
    <s v="BOTTM DMP "/>
    <s v=" TRUCK 16,000 LBS "/>
    <n v="1"/>
    <x v="7"/>
    <x v="1"/>
  </r>
  <r>
    <s v="BOTTM DMP "/>
    <s v=" TRAILER  3,000 LB "/>
    <n v="1"/>
    <x v="7"/>
    <x v="10"/>
  </r>
  <r>
    <s v="BRSH CHPR "/>
    <s v=" MUNICIPAL VEHICLE "/>
    <n v="9"/>
    <x v="6"/>
    <x v="0"/>
  </r>
  <r>
    <s v="BRSH CHPR "/>
    <s v=" TRUCK 12,000 LBS "/>
    <n v="1"/>
    <x v="6"/>
    <x v="1"/>
  </r>
  <r>
    <s v="BS "/>
    <s v=" MUNICIPAL VEHICLE "/>
    <n v="2"/>
    <x v="0"/>
    <x v="0"/>
  </r>
  <r>
    <s v="BUGGY "/>
    <s v=" EXPANDED ANTIQUE "/>
    <n v="1"/>
    <x v="0"/>
    <x v="2"/>
  </r>
  <r>
    <s v="BUGGY "/>
    <s v=" ANTIQUES "/>
    <n v="3"/>
    <x v="0"/>
    <x v="2"/>
  </r>
  <r>
    <s v="BUGGY "/>
    <s v=" CHICAGO BULLS "/>
    <n v="1"/>
    <x v="0"/>
    <x v="2"/>
  </r>
  <r>
    <s v="BUGGY "/>
    <s v=" MUNICIPAL VEHICLE "/>
    <n v="2"/>
    <x v="0"/>
    <x v="0"/>
  </r>
  <r>
    <s v="BUGGY "/>
    <s v=" PASSENGER CAR "/>
    <n v="8"/>
    <x v="0"/>
    <x v="2"/>
  </r>
  <r>
    <s v="BUGGY "/>
    <s v=" POLICE MEMORIAL "/>
    <n v="1"/>
    <x v="0"/>
    <x v="2"/>
  </r>
  <r>
    <s v="BULLDOZER "/>
    <s v=" TRUCK 16,000 LBS "/>
    <n v="1"/>
    <x v="1"/>
    <x v="1"/>
  </r>
  <r>
    <s v="BUS "/>
    <s v=" EXPANDED ANTIQUE "/>
    <n v="3"/>
    <x v="8"/>
    <x v="2"/>
  </r>
  <r>
    <s v="BUS "/>
    <s v=" AMBULANCE "/>
    <n v="2"/>
    <x v="8"/>
    <x v="1"/>
  </r>
  <r>
    <s v="BUS "/>
    <s v=" AMERICA REMEMBERS "/>
    <n v="1"/>
    <x v="8"/>
    <x v="2"/>
  </r>
  <r>
    <s v="BUS "/>
    <s v=" ANTIQUES "/>
    <n v="20"/>
    <x v="8"/>
    <x v="2"/>
  </r>
  <r>
    <s v="BUS "/>
    <s v=" ARMED FORCES RET "/>
    <n v="1"/>
    <x v="8"/>
    <x v="2"/>
  </r>
  <r>
    <s v="BUS "/>
    <s v=" CHARITABLE VEH "/>
    <n v="1106"/>
    <x v="8"/>
    <x v="2"/>
  </r>
  <r>
    <s v="BUS "/>
    <s v=" COMMUTER VAN "/>
    <n v="2"/>
    <x v="8"/>
    <x v="2"/>
  </r>
  <r>
    <s v="BUS "/>
    <s v=" ENVIRONMENTAL "/>
    <n v="3"/>
    <x v="8"/>
    <x v="2"/>
  </r>
  <r>
    <s v="BUS "/>
    <s v=" FARM 28,000 LBS "/>
    <n v="1"/>
    <x v="8"/>
    <x v="11"/>
  </r>
  <r>
    <s v="BUS "/>
    <s v=" IL. FIRE FIGHTER "/>
    <n v="2"/>
    <x v="8"/>
    <x v="2"/>
  </r>
  <r>
    <s v="BUS "/>
    <s v=" MEDICAL CARRIER "/>
    <n v="25"/>
    <x v="8"/>
    <x v="1"/>
  </r>
  <r>
    <s v="BUS "/>
    <s v=" MILEAG TAX 12,000 "/>
    <n v="1"/>
    <x v="8"/>
    <x v="11"/>
  </r>
  <r>
    <s v="BUS "/>
    <s v=" MILEAG TAX 16,000 "/>
    <n v="2"/>
    <x v="8"/>
    <x v="11"/>
  </r>
  <r>
    <s v="BUS "/>
    <s v=" MILEAG TAX 24,000 "/>
    <n v="8"/>
    <x v="8"/>
    <x v="11"/>
  </r>
  <r>
    <s v="BUS "/>
    <s v=" MILEAG TAX 28,000 "/>
    <n v="1"/>
    <x v="8"/>
    <x v="11"/>
  </r>
  <r>
    <s v="BUS "/>
    <s v=" MUNI. HANDICAPPED "/>
    <n v="26"/>
    <x v="8"/>
    <x v="2"/>
  </r>
  <r>
    <s v="BUS "/>
    <s v=" MUNICIPAL POLICE "/>
    <n v="2"/>
    <x v="8"/>
    <x v="2"/>
  </r>
  <r>
    <s v="BUS "/>
    <s v=" MUNICIPAL VEHICLE "/>
    <n v="8453"/>
    <x v="8"/>
    <x v="0"/>
  </r>
  <r>
    <s v="BUS "/>
    <s v=" MUNICIPALITY BUS "/>
    <n v="4"/>
    <x v="8"/>
    <x v="2"/>
  </r>
  <r>
    <s v="BUS "/>
    <s v=" PASSENGER CAR "/>
    <n v="56"/>
    <x v="8"/>
    <x v="2"/>
  </r>
  <r>
    <s v="BUS "/>
    <s v=" PET FRIENDLY "/>
    <n v="1"/>
    <x v="8"/>
    <x v="2"/>
  </r>
  <r>
    <s v="BUS "/>
    <s v=" PUBLIC TRANSPORT "/>
    <n v="848"/>
    <x v="8"/>
    <x v="6"/>
  </r>
  <r>
    <s v="BUS "/>
    <s v=" REC VEH TRUCK "/>
    <n v="33"/>
    <x v="8"/>
    <x v="6"/>
  </r>
  <r>
    <s v="BUS "/>
    <s v=" SCHOOL BUS "/>
    <n v="12300"/>
    <x v="8"/>
    <x v="8"/>
  </r>
  <r>
    <s v="BUS "/>
    <s v=" SHERIFF "/>
    <n v="35"/>
    <x v="8"/>
    <x v="2"/>
  </r>
  <r>
    <s v="BUS "/>
    <s v=" SPORTING SERIES "/>
    <n v="2"/>
    <x v="8"/>
    <x v="2"/>
  </r>
  <r>
    <s v="BUS "/>
    <s v=" STATE HANDICAPPED "/>
    <n v="2"/>
    <x v="8"/>
    <x v="2"/>
  </r>
  <r>
    <s v="BUS "/>
    <s v=" STATE OF ILLINOIS "/>
    <n v="24"/>
    <x v="8"/>
    <x v="2"/>
  </r>
  <r>
    <s v="BUS "/>
    <s v=" STATE POLICE "/>
    <n v="1"/>
    <x v="8"/>
    <x v="2"/>
  </r>
  <r>
    <s v="BUS "/>
    <s v=" TRUCK 12,000 LBS "/>
    <n v="437"/>
    <x v="8"/>
    <x v="1"/>
  </r>
  <r>
    <s v="BUS "/>
    <s v=" TRUCK 16,000 LBS "/>
    <n v="279"/>
    <x v="8"/>
    <x v="1"/>
  </r>
  <r>
    <s v="BUS "/>
    <s v=" TRUCK 26,000 LBS "/>
    <n v="176"/>
    <x v="8"/>
    <x v="12"/>
  </r>
  <r>
    <s v="BUS "/>
    <s v=" TRUCK 28,000 LBS "/>
    <n v="17"/>
    <x v="8"/>
    <x v="12"/>
  </r>
  <r>
    <s v="BUS "/>
    <s v=" TRUCK 32,000 LBS "/>
    <n v="25"/>
    <x v="8"/>
    <x v="12"/>
  </r>
  <r>
    <s v="BUS "/>
    <s v=" TRUCK 36,000 LBS "/>
    <n v="24"/>
    <x v="8"/>
    <x v="9"/>
  </r>
  <r>
    <s v="BUS "/>
    <s v=" TRUCK 40,000 LBS "/>
    <n v="60"/>
    <x v="8"/>
    <x v="9"/>
  </r>
  <r>
    <s v="BUS "/>
    <s v=" TRUCK 50,000 LBS "/>
    <n v="6"/>
    <x v="8"/>
    <x v="9"/>
  </r>
  <r>
    <s v="BUS "/>
    <s v=" TRUCK 54,999 LBS "/>
    <n v="16"/>
    <x v="8"/>
    <x v="9"/>
  </r>
  <r>
    <s v="BUS "/>
    <s v=" TRUCK 8,000 LBS "/>
    <n v="178"/>
    <x v="8"/>
    <x v="1"/>
  </r>
  <r>
    <s v="BUS "/>
    <s v=" WHEELCHAIR "/>
    <n v="3"/>
    <x v="8"/>
    <x v="2"/>
  </r>
  <r>
    <s v="BUS "/>
    <s v=" WHITE SOX "/>
    <n v="1"/>
    <x v="8"/>
    <x v="2"/>
  </r>
  <r>
    <s v="BUS "/>
    <s v=" TRAILER  3,000 LB "/>
    <n v="2"/>
    <x v="8"/>
    <x v="10"/>
  </r>
  <r>
    <s v="BUS "/>
    <s v=" TRAILER  8,000 LB "/>
    <n v="1"/>
    <x v="8"/>
    <x v="10"/>
  </r>
  <r>
    <s v="CAB CHASS "/>
    <s v=" DUCKS UNLIMITED "/>
    <n v="1"/>
    <x v="2"/>
    <x v="6"/>
  </r>
  <r>
    <s v="CAB CHASS "/>
    <s v=" AMBULANCE "/>
    <n v="11"/>
    <x v="2"/>
    <x v="1"/>
  </r>
  <r>
    <s v="CAB CHASS "/>
    <s v=" AMERICA REMEMBERS "/>
    <n v="1"/>
    <x v="2"/>
    <x v="2"/>
  </r>
  <r>
    <s v="CAB CHASS "/>
    <s v=" ANTIQUES "/>
    <n v="2"/>
    <x v="2"/>
    <x v="2"/>
  </r>
  <r>
    <s v="CAB CHASS "/>
    <s v=" ARMY VETERAN "/>
    <n v="1"/>
    <x v="2"/>
    <x v="2"/>
  </r>
  <r>
    <s v="CAB CHASS "/>
    <s v=" CHARITABLE VEH "/>
    <n v="58"/>
    <x v="2"/>
    <x v="2"/>
  </r>
  <r>
    <s v="CAB CHASS "/>
    <s v=" ENVIRONMENTAL "/>
    <n v="10"/>
    <x v="2"/>
    <x v="2"/>
  </r>
  <r>
    <s v="CAB CHASS "/>
    <s v=" FARM 16,000 LBS "/>
    <n v="19"/>
    <x v="2"/>
    <x v="1"/>
  </r>
  <r>
    <s v="CAB CHASS "/>
    <s v=" FARM 20,000 LBS "/>
    <n v="3"/>
    <x v="2"/>
    <x v="11"/>
  </r>
  <r>
    <s v="CAB CHASS "/>
    <s v=" FARM 24,000 LBS "/>
    <n v="1"/>
    <x v="2"/>
    <x v="11"/>
  </r>
  <r>
    <s v="CAB CHASS "/>
    <s v=" FARM 28,000 LBS "/>
    <n v="8"/>
    <x v="2"/>
    <x v="11"/>
  </r>
  <r>
    <s v="CAB CHASS "/>
    <s v=" FARM 32,000 LBS "/>
    <n v="3"/>
    <x v="2"/>
    <x v="11"/>
  </r>
  <r>
    <s v="CAB CHASS "/>
    <s v=" FARM 36,000 LBS "/>
    <n v="2"/>
    <x v="2"/>
    <x v="5"/>
  </r>
  <r>
    <s v="CAB CHASS "/>
    <s v=" FARM 54,999 LBS "/>
    <n v="1"/>
    <x v="2"/>
    <x v="5"/>
  </r>
  <r>
    <s v="CAB CHASS "/>
    <s v=" FARM TRUCKS "/>
    <n v="4"/>
    <x v="2"/>
    <x v="6"/>
  </r>
  <r>
    <s v="CAB CHASS "/>
    <s v=" FERTILIZER SPREAD "/>
    <n v="1"/>
    <x v="2"/>
    <x v="3"/>
  </r>
  <r>
    <s v="CAB CHASS "/>
    <s v=" FLEET "/>
    <n v="626"/>
    <x v="2"/>
    <x v="6"/>
  </r>
  <r>
    <s v="CAB CHASS "/>
    <s v=" IL. FIRE FIGHTER "/>
    <n v="15"/>
    <x v="2"/>
    <x v="2"/>
  </r>
  <r>
    <s v="CAB CHASS "/>
    <s v=" MAMMOGRAM "/>
    <n v="1"/>
    <x v="2"/>
    <x v="2"/>
  </r>
  <r>
    <s v="CAB CHASS "/>
    <s v=" MEDICAL CARRIER "/>
    <n v="1"/>
    <x v="2"/>
    <x v="1"/>
  </r>
  <r>
    <s v="CAB CHASS "/>
    <s v=" MILEAG TAX 12,000 "/>
    <n v="7"/>
    <x v="2"/>
    <x v="11"/>
  </r>
  <r>
    <s v="CAB CHASS "/>
    <s v=" MILEAG TAX 16,000 "/>
    <n v="25"/>
    <x v="2"/>
    <x v="11"/>
  </r>
  <r>
    <s v="CAB CHASS "/>
    <s v=" MILEAG TAX 20,000 "/>
    <n v="10"/>
    <x v="2"/>
    <x v="11"/>
  </r>
  <r>
    <s v="CAB CHASS "/>
    <s v=" MILEAG TAX 24,000 "/>
    <n v="26"/>
    <x v="2"/>
    <x v="11"/>
  </r>
  <r>
    <s v="CAB CHASS "/>
    <s v=" MILEAG TAX 28,000 "/>
    <n v="9"/>
    <x v="2"/>
    <x v="11"/>
  </r>
  <r>
    <s v="CAB CHASS "/>
    <s v=" MILEAG TAX 32,000 "/>
    <n v="15"/>
    <x v="2"/>
    <x v="11"/>
  </r>
  <r>
    <s v="CAB CHASS "/>
    <s v=" MILEAG TAX 36,000 "/>
    <n v="13"/>
    <x v="2"/>
    <x v="5"/>
  </r>
  <r>
    <s v="CAB CHASS "/>
    <s v=" MILEAG TAX 45,000 "/>
    <n v="1"/>
    <x v="2"/>
    <x v="5"/>
  </r>
  <r>
    <s v="CAB CHASS "/>
    <s v=" MILEAG TAX 54,999 "/>
    <n v="5"/>
    <x v="2"/>
    <x v="5"/>
  </r>
  <r>
    <s v="CAB CHASS "/>
    <s v=" MILEAG TAX 80,000 "/>
    <n v="1"/>
    <x v="2"/>
    <x v="5"/>
  </r>
  <r>
    <s v="CAB CHASS "/>
    <s v=" MUNICIPAL POLICE "/>
    <n v="20"/>
    <x v="2"/>
    <x v="2"/>
  </r>
  <r>
    <s v="CAB CHASS "/>
    <s v=" MUNICIPAL VEHICLE "/>
    <n v="2590"/>
    <x v="2"/>
    <x v="0"/>
  </r>
  <r>
    <s v="CAB CHASS "/>
    <s v=" PERM. MNTED EQUIP "/>
    <n v="13"/>
    <x v="2"/>
    <x v="3"/>
  </r>
  <r>
    <s v="CAB CHASS "/>
    <s v=" PREVENT VIOLENCE "/>
    <n v="1"/>
    <x v="2"/>
    <x v="2"/>
  </r>
  <r>
    <s v="CAB CHASS "/>
    <s v=" PUBLIC TRANSPORT "/>
    <n v="7"/>
    <x v="2"/>
    <x v="6"/>
  </r>
  <r>
    <s v="CAB CHASS "/>
    <s v=" REC VEH TRUCK "/>
    <n v="20"/>
    <x v="2"/>
    <x v="6"/>
  </r>
  <r>
    <s v="CAB CHASS "/>
    <s v=" SHERIFF "/>
    <n v="8"/>
    <x v="2"/>
    <x v="2"/>
  </r>
  <r>
    <s v="CAB CHASS "/>
    <s v=" SPORTING SERIES "/>
    <n v="1"/>
    <x v="2"/>
    <x v="2"/>
  </r>
  <r>
    <s v="CAB CHASS "/>
    <s v=" STATE OF ILLINOIS "/>
    <n v="139"/>
    <x v="2"/>
    <x v="2"/>
  </r>
  <r>
    <s v="CAB CHASS "/>
    <s v=" TOW TRUCK "/>
    <n v="2"/>
    <x v="2"/>
    <x v="1"/>
  </r>
  <r>
    <s v="CAB CHASS "/>
    <s v=" TRAILER 20,000 LB "/>
    <n v="1"/>
    <x v="2"/>
    <x v="7"/>
  </r>
  <r>
    <s v="CAB CHASS "/>
    <s v=" TRUCK 12,000 LBS "/>
    <n v="3085"/>
    <x v="2"/>
    <x v="1"/>
  </r>
  <r>
    <s v="CAB CHASS "/>
    <s v=" TRUCK 16,000 LBS "/>
    <n v="4027"/>
    <x v="2"/>
    <x v="1"/>
  </r>
  <r>
    <s v="CAB CHASS "/>
    <s v=" TRUCK 26,000 LBS "/>
    <n v="1954"/>
    <x v="2"/>
    <x v="12"/>
  </r>
  <r>
    <s v="CAB CHASS "/>
    <s v=" TRUCK 28,000 LBS "/>
    <n v="51"/>
    <x v="2"/>
    <x v="12"/>
  </r>
  <r>
    <s v="CAB CHASS "/>
    <s v=" TRUCK 32,000 LBS "/>
    <n v="105"/>
    <x v="2"/>
    <x v="12"/>
  </r>
  <r>
    <s v="CAB CHASS "/>
    <s v=" TRUCK 36,000 LBS "/>
    <n v="89"/>
    <x v="2"/>
    <x v="9"/>
  </r>
  <r>
    <s v="CAB CHASS "/>
    <s v=" TRUCK 40,000 LBS "/>
    <n v="4"/>
    <x v="2"/>
    <x v="9"/>
  </r>
  <r>
    <s v="CAB CHASS "/>
    <s v=" TRUCK 45,000 LBS "/>
    <n v="1"/>
    <x v="2"/>
    <x v="9"/>
  </r>
  <r>
    <s v="CAB CHASS "/>
    <s v=" TRUCK 50,000 LBS "/>
    <n v="21"/>
    <x v="2"/>
    <x v="9"/>
  </r>
  <r>
    <s v="CAB CHASS "/>
    <s v=" TRUCK 54,999 LBS "/>
    <n v="28"/>
    <x v="2"/>
    <x v="9"/>
  </r>
  <r>
    <s v="CAB CHASS "/>
    <s v=" TRUCK 59,500 LBS "/>
    <n v="1"/>
    <x v="2"/>
    <x v="9"/>
  </r>
  <r>
    <s v="CAB CHASS "/>
    <s v=" TRUCK 64,000 LBS "/>
    <n v="3"/>
    <x v="2"/>
    <x v="9"/>
  </r>
  <r>
    <s v="CAB CHASS "/>
    <s v=" TRUCK 73,280 LBS "/>
    <n v="2"/>
    <x v="2"/>
    <x v="9"/>
  </r>
  <r>
    <s v="CAB CHASS "/>
    <s v=" TRUCK 8,000 LBS "/>
    <n v="832"/>
    <x v="2"/>
    <x v="1"/>
  </r>
  <r>
    <s v="CAB CHASS "/>
    <s v=" TRUCK 80,000 LBS "/>
    <n v="1"/>
    <x v="2"/>
    <x v="9"/>
  </r>
  <r>
    <s v="CAB CHASS "/>
    <s v=" VIETNAM VETERAN "/>
    <n v="1"/>
    <x v="2"/>
    <x v="2"/>
  </r>
  <r>
    <s v="CABL REEL "/>
    <s v=" PASSENGER CAR "/>
    <n v="1"/>
    <x v="6"/>
    <x v="2"/>
  </r>
  <r>
    <s v="CABL REEL "/>
    <s v=" TRAILER 14,000 LB "/>
    <n v="1"/>
    <x v="6"/>
    <x v="7"/>
  </r>
  <r>
    <s v="CABL REEL "/>
    <s v=" TRAILER 32,000 LB "/>
    <n v="1"/>
    <x v="6"/>
    <x v="7"/>
  </r>
  <r>
    <s v="CABL REEL "/>
    <s v=" TRAILER  8,000 LB "/>
    <n v="7"/>
    <x v="6"/>
    <x v="10"/>
  </r>
  <r>
    <s v="CABRIOLET "/>
    <s v=" AMATEUR RADIO "/>
    <n v="2"/>
    <x v="0"/>
    <x v="2"/>
  </r>
  <r>
    <s v="CABRIOLET "/>
    <s v=" AMERICA REMEMBERS "/>
    <n v="4"/>
    <x v="0"/>
    <x v="2"/>
  </r>
  <r>
    <s v="CABRIOLET "/>
    <s v=" ANTIQUES "/>
    <n v="4"/>
    <x v="0"/>
    <x v="2"/>
  </r>
  <r>
    <s v="CABRIOLET "/>
    <s v=" ARMED FORCES RET "/>
    <n v="2"/>
    <x v="0"/>
    <x v="2"/>
  </r>
  <r>
    <s v="CABRIOLET "/>
    <s v=" ARMED FORCES RSRV "/>
    <n v="1"/>
    <x v="0"/>
    <x v="2"/>
  </r>
  <r>
    <s v="CABRIOLET "/>
    <s v=" AUTISM AWARENESS "/>
    <n v="1"/>
    <x v="0"/>
    <x v="2"/>
  </r>
  <r>
    <s v="CABRIOLET "/>
    <s v=" BLACKHAWKS "/>
    <n v="5"/>
    <x v="0"/>
    <x v="2"/>
  </r>
  <r>
    <s v="CABRIOLET "/>
    <s v=" BRONZE STAR "/>
    <n v="2"/>
    <x v="0"/>
    <x v="2"/>
  </r>
  <r>
    <s v="CABRIOLET "/>
    <s v=" CHICAGO BEARS "/>
    <n v="2"/>
    <x v="0"/>
    <x v="2"/>
  </r>
  <r>
    <s v="CABRIOLET "/>
    <s v=" CHICAGO BULLS "/>
    <n v="1"/>
    <x v="0"/>
    <x v="2"/>
  </r>
  <r>
    <s v="CABRIOLET "/>
    <s v=" CHICAGO CUBS "/>
    <n v="1"/>
    <x v="0"/>
    <x v="2"/>
  </r>
  <r>
    <s v="CABRIOLET "/>
    <s v=" COLLEGIATE PLATE "/>
    <n v="5"/>
    <x v="0"/>
    <x v="2"/>
  </r>
  <r>
    <s v="CABRIOLET "/>
    <s v=" ENVIRONMENTAL "/>
    <n v="17"/>
    <x v="0"/>
    <x v="2"/>
  </r>
  <r>
    <s v="CABRIOLET "/>
    <s v=" IL POLICE ASSOC "/>
    <n v="1"/>
    <x v="0"/>
    <x v="2"/>
  </r>
  <r>
    <s v="CABRIOLET "/>
    <s v=" IL. FIRE FIGHTER "/>
    <n v="5"/>
    <x v="0"/>
    <x v="2"/>
  </r>
  <r>
    <s v="CABRIOLET "/>
    <s v=" IRAQ CAMPAIGN "/>
    <n v="1"/>
    <x v="0"/>
    <x v="2"/>
  </r>
  <r>
    <s v="CABRIOLET "/>
    <s v=" KOREAN WAR VET "/>
    <n v="1"/>
    <x v="0"/>
    <x v="2"/>
  </r>
  <r>
    <s v="CABRIOLET "/>
    <s v=" MAMMOGRAM "/>
    <n v="3"/>
    <x v="0"/>
    <x v="2"/>
  </r>
  <r>
    <s v="CABRIOLET "/>
    <s v=" MUNICIPAL VEHICLE "/>
    <n v="42"/>
    <x v="0"/>
    <x v="0"/>
  </r>
  <r>
    <s v="CABRIOLET "/>
    <s v=" NAVY VETERAN "/>
    <n v="1"/>
    <x v="0"/>
    <x v="2"/>
  </r>
  <r>
    <s v="CABRIOLET "/>
    <s v=" ORGAN DONOR "/>
    <n v="1"/>
    <x v="0"/>
    <x v="2"/>
  </r>
  <r>
    <s v="CABRIOLET "/>
    <s v=" PASSENGER CAR "/>
    <n v="334"/>
    <x v="0"/>
    <x v="2"/>
  </r>
  <r>
    <s v="CABRIOLET "/>
    <s v=" POLICE MEMORIAL "/>
    <n v="6"/>
    <x v="0"/>
    <x v="2"/>
  </r>
  <r>
    <s v="CABRIOLET "/>
    <s v=" POW/MIA "/>
    <n v="1"/>
    <x v="0"/>
    <x v="2"/>
  </r>
  <r>
    <s v="CABRIOLET "/>
    <s v=" PREVENT VIOLENCE "/>
    <n v="5"/>
    <x v="0"/>
    <x v="2"/>
  </r>
  <r>
    <s v="CABRIOLET "/>
    <s v=" PURPLE HEART "/>
    <n v="1"/>
    <x v="0"/>
    <x v="2"/>
  </r>
  <r>
    <s v="CABRIOLET "/>
    <s v=" REC VEH TRAILER "/>
    <n v="1"/>
    <x v="0"/>
    <x v="7"/>
  </r>
  <r>
    <s v="CABRIOLET "/>
    <s v=" REC VEH TRUCK "/>
    <n v="1"/>
    <x v="0"/>
    <x v="6"/>
  </r>
  <r>
    <s v="CABRIOLET "/>
    <s v=" ROTARY INTRNATL "/>
    <n v="1"/>
    <x v="0"/>
    <x v="2"/>
  </r>
  <r>
    <s v="CABRIOLET "/>
    <s v=" ROUTE 66 "/>
    <n v="2"/>
    <x v="0"/>
    <x v="2"/>
  </r>
  <r>
    <s v="CABRIOLET "/>
    <s v=" SPEC OLYMPICS "/>
    <n v="1"/>
    <x v="0"/>
    <x v="2"/>
  </r>
  <r>
    <s v="CABRIOLET "/>
    <s v=" SPORTING SERIES "/>
    <n v="1"/>
    <x v="0"/>
    <x v="2"/>
  </r>
  <r>
    <s v="CABRIOLET "/>
    <s v=" TAXI "/>
    <n v="1"/>
    <x v="0"/>
    <x v="2"/>
  </r>
  <r>
    <s v="CABRIOLET "/>
    <s v=" TRUCK 12,000 LBS "/>
    <n v="3"/>
    <x v="0"/>
    <x v="1"/>
  </r>
  <r>
    <s v="CABRIOLET "/>
    <s v=" TRUCK 16,000 LBS "/>
    <n v="1"/>
    <x v="0"/>
    <x v="1"/>
  </r>
  <r>
    <s v="CABRIOLET "/>
    <s v=" TRUCK 8,000 LBS "/>
    <n v="14"/>
    <x v="0"/>
    <x v="1"/>
  </r>
  <r>
    <s v="CABRIOLET "/>
    <s v=" U.S. VETERAN "/>
    <n v="5"/>
    <x v="0"/>
    <x v="2"/>
  </r>
  <r>
    <s v="CABRIOLET "/>
    <s v=" US MARINE CORP "/>
    <n v="1"/>
    <x v="0"/>
    <x v="2"/>
  </r>
  <r>
    <s v="CABRIOLET "/>
    <s v=" VIETNAM VETERAN "/>
    <n v="3"/>
    <x v="0"/>
    <x v="2"/>
  </r>
  <r>
    <s v="CABRIOLET "/>
    <s v=" WHEELCHAIR "/>
    <n v="5"/>
    <x v="0"/>
    <x v="2"/>
  </r>
  <r>
    <s v="CABRIOLET "/>
    <s v=" WHITE SOX "/>
    <n v="7"/>
    <x v="0"/>
    <x v="2"/>
  </r>
  <r>
    <s v="CABRIOLET "/>
    <s v=" WILDLIFE PRAIRIE "/>
    <n v="1"/>
    <x v="0"/>
    <x v="2"/>
  </r>
  <r>
    <s v="CABRIOLET "/>
    <s v=" YOUTH GOLF "/>
    <n v="1"/>
    <x v="0"/>
    <x v="2"/>
  </r>
  <r>
    <s v="CABRIOLET "/>
    <s v=" SHARE THE ROAD "/>
    <n v="1"/>
    <x v="0"/>
    <x v="2"/>
  </r>
  <r>
    <s v="CAMPER "/>
    <s v=" EXPANDED ANTIQUE "/>
    <n v="1"/>
    <x v="4"/>
    <x v="2"/>
  </r>
  <r>
    <s v="CAMPER "/>
    <s v=" ANTIQUES "/>
    <n v="4"/>
    <x v="4"/>
    <x v="2"/>
  </r>
  <r>
    <s v="CAMPER "/>
    <s v=" DISABLED VETERANS "/>
    <n v="1"/>
    <x v="4"/>
    <x v="2"/>
  </r>
  <r>
    <s v="CAMPER "/>
    <s v=" ENVIRONMENTAL "/>
    <n v="2"/>
    <x v="4"/>
    <x v="2"/>
  </r>
  <r>
    <s v="CAMPER "/>
    <s v=" MUNICIPAL VEHICLE "/>
    <n v="12"/>
    <x v="4"/>
    <x v="0"/>
  </r>
  <r>
    <s v="CAMPER "/>
    <s v=" REC VEH TRAILER "/>
    <n v="319"/>
    <x v="4"/>
    <x v="7"/>
  </r>
  <r>
    <s v="CAMPER "/>
    <s v=" REC VEH TRUCK "/>
    <n v="151"/>
    <x v="4"/>
    <x v="6"/>
  </r>
  <r>
    <s v="CAMPER "/>
    <s v=" SPORTING SERIES "/>
    <n v="1"/>
    <x v="4"/>
    <x v="2"/>
  </r>
  <r>
    <s v="CAMPER "/>
    <s v=" TRAILER 14,000 LB "/>
    <n v="1"/>
    <x v="4"/>
    <x v="7"/>
  </r>
  <r>
    <s v="CAMPER "/>
    <s v=" TRUCK 8,000 LBS "/>
    <n v="7"/>
    <x v="4"/>
    <x v="1"/>
  </r>
  <r>
    <s v="CAMPER "/>
    <s v=" U.S. VETERAN "/>
    <n v="1"/>
    <x v="4"/>
    <x v="2"/>
  </r>
  <r>
    <s v="CAMPER "/>
    <s v=" TRAILER  3,000 LB "/>
    <n v="30"/>
    <x v="4"/>
    <x v="10"/>
  </r>
  <r>
    <s v="CAMPER "/>
    <s v=" TRAILER  8,000 LB "/>
    <n v="4"/>
    <x v="4"/>
    <x v="10"/>
  </r>
  <r>
    <s v="CAMPING "/>
    <s v=" ANTIQUES "/>
    <n v="1"/>
    <x v="4"/>
    <x v="2"/>
  </r>
  <r>
    <s v="CAMPING "/>
    <s v=" MUNICIPAL VEHICLE "/>
    <n v="12"/>
    <x v="4"/>
    <x v="0"/>
  </r>
  <r>
    <s v="CAMPING "/>
    <s v=" POLICE MEMORIAL "/>
    <n v="1"/>
    <x v="4"/>
    <x v="2"/>
  </r>
  <r>
    <s v="CAMPING "/>
    <s v=" REC VEH TRAILER "/>
    <n v="1458"/>
    <x v="4"/>
    <x v="7"/>
  </r>
  <r>
    <s v="CAMPING "/>
    <s v=" REC VEH TRUCK "/>
    <n v="39"/>
    <x v="4"/>
    <x v="6"/>
  </r>
  <r>
    <s v="CAMPING "/>
    <s v=" TRAILER 10,000 LB "/>
    <n v="7"/>
    <x v="4"/>
    <x v="7"/>
  </r>
  <r>
    <s v="CAMPING "/>
    <s v=" TRAILER 14,000 LB "/>
    <n v="1"/>
    <x v="4"/>
    <x v="7"/>
  </r>
  <r>
    <s v="CAMPING "/>
    <s v=" TRAILER 32,000 LB "/>
    <n v="1"/>
    <x v="4"/>
    <x v="7"/>
  </r>
  <r>
    <s v="CAMPING "/>
    <s v=" TRUCK 8,000 LBS "/>
    <n v="4"/>
    <x v="4"/>
    <x v="1"/>
  </r>
  <r>
    <s v="CAMPING "/>
    <s v=" WHEELCHAIR "/>
    <n v="1"/>
    <x v="4"/>
    <x v="2"/>
  </r>
  <r>
    <s v="CAMPING "/>
    <s v=" TRAILER  3,000 LB "/>
    <n v="215"/>
    <x v="4"/>
    <x v="10"/>
  </r>
  <r>
    <s v="CAMPING "/>
    <s v=" TRAILER  5,000 LB "/>
    <n v="12"/>
    <x v="4"/>
    <x v="10"/>
  </r>
  <r>
    <s v="CAMPING "/>
    <s v=" TRAILER  8,000 LB "/>
    <n v="18"/>
    <x v="4"/>
    <x v="10"/>
  </r>
  <r>
    <s v="CARGO "/>
    <s v=" MUNICIPAL VEHICLE "/>
    <n v="2"/>
    <x v="2"/>
    <x v="0"/>
  </r>
  <r>
    <s v="CARGO "/>
    <s v=" TRAILER 10,000 LB "/>
    <n v="8"/>
    <x v="2"/>
    <x v="7"/>
  </r>
  <r>
    <s v="CARGO "/>
    <s v=" TRAILER 14,000 LB "/>
    <n v="7"/>
    <x v="2"/>
    <x v="7"/>
  </r>
  <r>
    <s v="CARGO "/>
    <s v=" TRAILER 20,000 LB "/>
    <n v="2"/>
    <x v="2"/>
    <x v="7"/>
  </r>
  <r>
    <s v="CARGO "/>
    <s v=" TRUCK 12,000 LBS "/>
    <n v="1"/>
    <x v="2"/>
    <x v="1"/>
  </r>
  <r>
    <s v="CARGO "/>
    <s v=" TRUCK 8,000 LBS "/>
    <n v="33"/>
    <x v="2"/>
    <x v="1"/>
  </r>
  <r>
    <s v="CARGO "/>
    <s v=" TRAILER  3,000 LB "/>
    <n v="50"/>
    <x v="2"/>
    <x v="10"/>
  </r>
  <r>
    <s v="CARGO "/>
    <s v=" TRAILER  5,000 LB "/>
    <n v="14"/>
    <x v="2"/>
    <x v="10"/>
  </r>
  <r>
    <s v="CARGO "/>
    <s v=" TRAILER  8,000 LB "/>
    <n v="33"/>
    <x v="2"/>
    <x v="10"/>
  </r>
  <r>
    <s v="CARRYALL "/>
    <s v=" AIR FORCE VETERAN "/>
    <n v="14"/>
    <x v="2"/>
    <x v="2"/>
  </r>
  <r>
    <s v="CARRYALL "/>
    <s v=" DUCKS UNLIMITED "/>
    <n v="21"/>
    <x v="2"/>
    <x v="6"/>
  </r>
  <r>
    <s v="CARRYALL "/>
    <s v=" EXPANDED ANTIQUE "/>
    <n v="183"/>
    <x v="2"/>
    <x v="2"/>
  </r>
  <r>
    <s v="CARRYALL "/>
    <s v=" AFGHANISTAN CMPN "/>
    <n v="78"/>
    <x v="2"/>
    <x v="2"/>
  </r>
  <r>
    <s v="CARRYALL "/>
    <s v=" AGRICULTURE "/>
    <n v="69"/>
    <x v="2"/>
    <x v="6"/>
  </r>
  <r>
    <s v="CARRYALL "/>
    <s v=" ALPHA KAPPA ALPHA "/>
    <n v="36"/>
    <x v="2"/>
    <x v="2"/>
  </r>
  <r>
    <s v="CARRYALL "/>
    <s v=" ALPHA PHI ALPHA "/>
    <n v="30"/>
    <x v="2"/>
    <x v="2"/>
  </r>
  <r>
    <s v="CARRYALL "/>
    <s v=" AMATEUR RADIO "/>
    <n v="314"/>
    <x v="2"/>
    <x v="2"/>
  </r>
  <r>
    <s v="CARRYALL "/>
    <s v=" AMBULANCE "/>
    <n v="135"/>
    <x v="2"/>
    <x v="1"/>
  </r>
  <r>
    <s v="CARRYALL "/>
    <s v=" AMERICA REMEMBERS "/>
    <n v="383"/>
    <x v="2"/>
    <x v="2"/>
  </r>
  <r>
    <s v="CARRYALL "/>
    <s v=" ANTIQUES "/>
    <n v="750"/>
    <x v="2"/>
    <x v="2"/>
  </r>
  <r>
    <s v="CARRYALL "/>
    <s v=" ARMED FORCES RET "/>
    <n v="325"/>
    <x v="2"/>
    <x v="2"/>
  </r>
  <r>
    <s v="CARRYALL "/>
    <s v=" ARMED FORCES RSRV "/>
    <n v="91"/>
    <x v="2"/>
    <x v="2"/>
  </r>
  <r>
    <s v="CARRYALL "/>
    <s v=" ARMY VETERAN "/>
    <n v="187"/>
    <x v="2"/>
    <x v="2"/>
  </r>
  <r>
    <s v="CARRYALL "/>
    <s v=" AUTISM AWARENESS "/>
    <n v="34"/>
    <x v="2"/>
    <x v="2"/>
  </r>
  <r>
    <s v="CARRYALL "/>
    <s v=" BLACKHAWKS "/>
    <n v="1287"/>
    <x v="2"/>
    <x v="2"/>
  </r>
  <r>
    <s v="CARRYALL "/>
    <s v=" BRONZE STAR "/>
    <n v="206"/>
    <x v="2"/>
    <x v="2"/>
  </r>
  <r>
    <s v="CARRYALL "/>
    <s v=" CHARITABLE VEH "/>
    <n v="619"/>
    <x v="2"/>
    <x v="2"/>
  </r>
  <r>
    <s v="CARRYALL "/>
    <s v=" CHI POLICE MEM "/>
    <n v="124"/>
    <x v="2"/>
    <x v="2"/>
  </r>
  <r>
    <s v="CARRYALL "/>
    <s v=" CHICAGO BEARS "/>
    <n v="564"/>
    <x v="2"/>
    <x v="2"/>
  </r>
  <r>
    <s v="CARRYALL "/>
    <s v=" CHICAGO BULLS "/>
    <n v="170"/>
    <x v="2"/>
    <x v="2"/>
  </r>
  <r>
    <s v="CARRYALL "/>
    <s v=" CHICAGO CUBS "/>
    <n v="342"/>
    <x v="2"/>
    <x v="2"/>
  </r>
  <r>
    <s v="CARRYALL "/>
    <s v=" COLLEGIATE "/>
    <n v="14"/>
    <x v="2"/>
    <x v="2"/>
  </r>
  <r>
    <s v="CARRYALL "/>
    <s v=" COLLEGIATE PLATE "/>
    <n v="665"/>
    <x v="2"/>
    <x v="2"/>
  </r>
  <r>
    <s v="CARRYALL "/>
    <s v=" DELTA SIGMA THETA "/>
    <n v="32"/>
    <x v="2"/>
    <x v="2"/>
  </r>
  <r>
    <s v="CARRYALL "/>
    <s v=" DISABLED VETERANS "/>
    <n v="301"/>
    <x v="2"/>
    <x v="2"/>
  </r>
  <r>
    <s v="CARRYALL "/>
    <s v=" DRIVER EDUCATION "/>
    <n v="2"/>
    <x v="2"/>
    <x v="2"/>
  </r>
  <r>
    <s v="CARRYALL "/>
    <s v=" EAGLE SCOUT "/>
    <n v="37"/>
    <x v="2"/>
    <x v="2"/>
  </r>
  <r>
    <s v="CARRYALL "/>
    <s v=" EDUCATION "/>
    <n v="95"/>
    <x v="2"/>
    <x v="2"/>
  </r>
  <r>
    <s v="CARRYALL "/>
    <s v=" ELECTRIC "/>
    <n v="31"/>
    <x v="2"/>
    <x v="2"/>
  </r>
  <r>
    <s v="CARRYALL "/>
    <s v=" ENVIRONMENTAL "/>
    <n v="3787"/>
    <x v="2"/>
    <x v="2"/>
  </r>
  <r>
    <s v="CARRYALL "/>
    <s v=" F.O.P. "/>
    <n v="40"/>
    <x v="2"/>
    <x v="2"/>
  </r>
  <r>
    <s v="CARRYALL "/>
    <s v=" FARM 16,000 LBS "/>
    <n v="25"/>
    <x v="2"/>
    <x v="1"/>
  </r>
  <r>
    <s v="CARRYALL "/>
    <s v=" FARM 20,000 LBS "/>
    <n v="1"/>
    <x v="2"/>
    <x v="11"/>
  </r>
  <r>
    <s v="CARRYALL "/>
    <s v=" FARM 28,000 LBS "/>
    <n v="5"/>
    <x v="2"/>
    <x v="11"/>
  </r>
  <r>
    <s v="CARRYALL "/>
    <s v=" FARM 32,000 LBS "/>
    <n v="3"/>
    <x v="2"/>
    <x v="11"/>
  </r>
  <r>
    <s v="CARRYALL "/>
    <s v=" FARM 45,000 LBS "/>
    <n v="3"/>
    <x v="2"/>
    <x v="5"/>
  </r>
  <r>
    <s v="CARRYALL "/>
    <s v=" FARM 54,999 LBS "/>
    <n v="3"/>
    <x v="2"/>
    <x v="5"/>
  </r>
  <r>
    <s v="CARRYALL "/>
    <s v=" FARM 80,000 LBS "/>
    <n v="4"/>
    <x v="2"/>
    <x v="5"/>
  </r>
  <r>
    <s v="CARRYALL "/>
    <s v=" FARM TR 10,000 LB "/>
    <n v="1"/>
    <x v="2"/>
    <x v="7"/>
  </r>
  <r>
    <s v="CARRYALL "/>
    <s v=" FARM TRUCKS "/>
    <n v="3"/>
    <x v="2"/>
    <x v="6"/>
  </r>
  <r>
    <s v="CARRYALL "/>
    <s v=" FIRE CHIEF "/>
    <n v="13"/>
    <x v="2"/>
    <x v="6"/>
  </r>
  <r>
    <s v="CARRYALL "/>
    <s v=" FLEET "/>
    <n v="1283"/>
    <x v="2"/>
    <x v="6"/>
  </r>
  <r>
    <s v="CARRYALL "/>
    <s v=" FUNERAL HOME "/>
    <n v="49"/>
    <x v="2"/>
    <x v="2"/>
  </r>
  <r>
    <s v="CARRYALL "/>
    <s v=" GOLD STAR "/>
    <n v="20"/>
    <x v="2"/>
    <x v="2"/>
  </r>
  <r>
    <s v="CARRYALL "/>
    <s v=" HEARING IMPAIRED "/>
    <n v="3"/>
    <x v="2"/>
    <x v="2"/>
  </r>
  <r>
    <s v="CARRYALL "/>
    <s v=" HONORARY CONSULAR "/>
    <n v="6"/>
    <x v="2"/>
    <x v="2"/>
  </r>
  <r>
    <s v="CARRYALL "/>
    <s v=" HOSPICE "/>
    <n v="9"/>
    <x v="2"/>
    <x v="2"/>
  </r>
  <r>
    <s v="CARRYALL "/>
    <s v=" HOUSE OF REPRSENT "/>
    <n v="15"/>
    <x v="2"/>
    <x v="2"/>
  </r>
  <r>
    <s v="CARRYALL "/>
    <s v=" IL POLICE ASSOC "/>
    <n v="336"/>
    <x v="2"/>
    <x v="2"/>
  </r>
  <r>
    <s v="CARRYALL "/>
    <s v=" IL. FIRE FIGHTER "/>
    <n v="3948"/>
    <x v="2"/>
    <x v="2"/>
  </r>
  <r>
    <s v="CARRYALL "/>
    <s v=" ILL SENATORS "/>
    <n v="5"/>
    <x v="2"/>
    <x v="2"/>
  </r>
  <r>
    <s v="CARRYALL "/>
    <s v=" ILL-MICH CANAL "/>
    <n v="40"/>
    <x v="2"/>
    <x v="2"/>
  </r>
  <r>
    <s v="CARRYALL "/>
    <s v=" IRAQ CAMPAIGN "/>
    <n v="107"/>
    <x v="2"/>
    <x v="2"/>
  </r>
  <r>
    <s v="CARRYALL "/>
    <s v=" KAPPA ALPHA PSI "/>
    <n v="32"/>
    <x v="2"/>
    <x v="2"/>
  </r>
  <r>
    <s v="CARRYALL "/>
    <s v=" KOREAN SERVICE "/>
    <n v="8"/>
    <x v="2"/>
    <x v="2"/>
  </r>
  <r>
    <s v="CARRYALL "/>
    <s v=" KOREAN WAR VET "/>
    <n v="79"/>
    <x v="2"/>
    <x v="2"/>
  </r>
  <r>
    <s v="CARRYALL "/>
    <s v=" LIVERY "/>
    <n v="1459"/>
    <x v="2"/>
    <x v="2"/>
  </r>
  <r>
    <s v="CARRYALL "/>
    <s v=" MAMMOGRAM "/>
    <n v="418"/>
    <x v="2"/>
    <x v="2"/>
  </r>
  <r>
    <s v="CARRYALL "/>
    <s v=" MASTER MASON "/>
    <n v="136"/>
    <x v="2"/>
    <x v="2"/>
  </r>
  <r>
    <s v="CARRYALL "/>
    <s v=" MAYORAL "/>
    <n v="5"/>
    <x v="2"/>
    <x v="2"/>
  </r>
  <r>
    <s v="CARRYALL "/>
    <s v=" MCY UNDER 150 CC "/>
    <n v="2"/>
    <x v="2"/>
    <x v="4"/>
  </r>
  <r>
    <s v="CARRYALL "/>
    <s v=" MEDICAL CARRIER "/>
    <n v="50"/>
    <x v="2"/>
    <x v="1"/>
  </r>
  <r>
    <s v="CARRYALL "/>
    <s v=" MILEAG TAX 12,000 "/>
    <n v="10"/>
    <x v="2"/>
    <x v="11"/>
  </r>
  <r>
    <s v="CARRYALL "/>
    <s v=" MILEAG TAX 16,000 "/>
    <n v="8"/>
    <x v="2"/>
    <x v="11"/>
  </r>
  <r>
    <s v="CARRYALL "/>
    <s v=" MILEAG TAX 20,000 "/>
    <n v="1"/>
    <x v="2"/>
    <x v="11"/>
  </r>
  <r>
    <s v="CARRYALL "/>
    <s v=" MILEAG TAX 24,000 "/>
    <n v="28"/>
    <x v="2"/>
    <x v="11"/>
  </r>
  <r>
    <s v="CARRYALL "/>
    <s v=" MILEAG TAX 28,000 "/>
    <n v="12"/>
    <x v="2"/>
    <x v="11"/>
  </r>
  <r>
    <s v="CARRYALL "/>
    <s v=" MILEAG TAX 32,000 "/>
    <n v="8"/>
    <x v="2"/>
    <x v="11"/>
  </r>
  <r>
    <s v="CARRYALL "/>
    <s v=" MILEAG TAX 36,000 "/>
    <n v="7"/>
    <x v="2"/>
    <x v="5"/>
  </r>
  <r>
    <s v="CARRYALL "/>
    <s v=" MILEAG TAX 54,999 "/>
    <n v="11"/>
    <x v="2"/>
    <x v="5"/>
  </r>
  <r>
    <s v="CARRYALL "/>
    <s v=" MILEAG TAX 59,500 "/>
    <n v="3"/>
    <x v="2"/>
    <x v="5"/>
  </r>
  <r>
    <s v="CARRYALL "/>
    <s v=" MILEAG TAX 64,000 "/>
    <n v="3"/>
    <x v="2"/>
    <x v="5"/>
  </r>
  <r>
    <s v="CARRYALL "/>
    <s v=" MILEAG TAX 73,280 "/>
    <n v="1"/>
    <x v="2"/>
    <x v="5"/>
  </r>
  <r>
    <s v="CARRYALL "/>
    <s v=" MUNI. HANDICAPPED "/>
    <n v="11"/>
    <x v="2"/>
    <x v="2"/>
  </r>
  <r>
    <s v="CARRYALL "/>
    <s v=" MUNICIPAL POLICE "/>
    <n v="1380"/>
    <x v="2"/>
    <x v="2"/>
  </r>
  <r>
    <s v="CARRYALL "/>
    <s v=" MUNICIPAL VEHICLE "/>
    <n v="9654"/>
    <x v="2"/>
    <x v="0"/>
  </r>
  <r>
    <s v="CARRYALL "/>
    <s v=" NATIONAL GUARD "/>
    <n v="95"/>
    <x v="2"/>
    <x v="2"/>
  </r>
  <r>
    <s v="CARRYALL "/>
    <s v=" NAVY VETERAN "/>
    <n v="114"/>
    <x v="2"/>
    <x v="2"/>
  </r>
  <r>
    <s v="CARRYALL "/>
    <s v=" NOTRE DAME "/>
    <n v="94"/>
    <x v="2"/>
    <x v="2"/>
  </r>
  <r>
    <s v="CARRYALL "/>
    <s v=" OMEGA PSI PHI "/>
    <n v="12"/>
    <x v="2"/>
    <x v="2"/>
  </r>
  <r>
    <s v="CARRYALL "/>
    <s v=" ORGAN DONOR "/>
    <n v="750"/>
    <x v="2"/>
    <x v="2"/>
  </r>
  <r>
    <s v="CARRYALL "/>
    <s v=" OVARIAN CANCER "/>
    <n v="43"/>
    <x v="2"/>
    <x v="2"/>
  </r>
  <r>
    <s v="CARRYALL "/>
    <s v=" PARATROOPER "/>
    <n v="43"/>
    <x v="2"/>
    <x v="2"/>
  </r>
  <r>
    <s v="CARRYALL "/>
    <s v=" PARK DIST. YOUTH "/>
    <n v="112"/>
    <x v="2"/>
    <x v="2"/>
  </r>
  <r>
    <s v="CARRYALL "/>
    <s v=" PASSENGER CAR "/>
    <n v="572356"/>
    <x v="2"/>
    <x v="2"/>
  </r>
  <r>
    <s v="CARRYALL "/>
    <s v=" PEARL HARBOR "/>
    <n v="1"/>
    <x v="2"/>
    <x v="2"/>
  </r>
  <r>
    <s v="CARRYALL "/>
    <s v=" PERM. MNTED EQUIP "/>
    <n v="14"/>
    <x v="2"/>
    <x v="3"/>
  </r>
  <r>
    <s v="CARRYALL "/>
    <s v=" PET FRIENDLY "/>
    <n v="485"/>
    <x v="2"/>
    <x v="2"/>
  </r>
  <r>
    <s v="CARRYALL "/>
    <s v=" FLYING CROSS "/>
    <n v="1"/>
    <x v="2"/>
    <x v="2"/>
  </r>
  <r>
    <s v="CARRYALL "/>
    <s v=" POLICE MEMORIAL "/>
    <n v="860"/>
    <x v="2"/>
    <x v="2"/>
  </r>
  <r>
    <s v="CARRYALL "/>
    <s v=" POW/MIA "/>
    <n v="58"/>
    <x v="2"/>
    <x v="2"/>
  </r>
  <r>
    <s v="CARRYALL "/>
    <s v=" PREVENT VIOLENCE "/>
    <n v="1675"/>
    <x v="2"/>
    <x v="2"/>
  </r>
  <r>
    <s v="CARRYALL "/>
    <s v=" PUBLIC TRANSPORT "/>
    <n v="230"/>
    <x v="2"/>
    <x v="6"/>
  </r>
  <r>
    <s v="CARRYALL "/>
    <s v=" PURPLE HEART "/>
    <n v="220"/>
    <x v="2"/>
    <x v="2"/>
  </r>
  <r>
    <s v="CARRYALL "/>
    <s v=" REC VEH TRAILER "/>
    <n v="13"/>
    <x v="2"/>
    <x v="7"/>
  </r>
  <r>
    <s v="CARRYALL "/>
    <s v=" REC VEH TRUCK "/>
    <n v="314"/>
    <x v="2"/>
    <x v="6"/>
  </r>
  <r>
    <s v="CARRYALL "/>
    <s v=" RETIRED REPRESENT "/>
    <n v="10"/>
    <x v="2"/>
    <x v="2"/>
  </r>
  <r>
    <s v="CARRYALL "/>
    <s v=" RETIRED SENATOR "/>
    <n v="3"/>
    <x v="2"/>
    <x v="2"/>
  </r>
  <r>
    <s v="CARRYALL "/>
    <s v=" ROTARY INTRNATL "/>
    <n v="13"/>
    <x v="2"/>
    <x v="2"/>
  </r>
  <r>
    <s v="CARRYALL "/>
    <s v=" ROUTE 66 "/>
    <n v="316"/>
    <x v="2"/>
    <x v="2"/>
  </r>
  <r>
    <s v="CARRYALL "/>
    <s v=" SCHOOL BUS "/>
    <n v="737"/>
    <x v="2"/>
    <x v="8"/>
  </r>
  <r>
    <s v="CARRYALL "/>
    <s v=" SHEET METAL WRKR "/>
    <n v="4"/>
    <x v="2"/>
    <x v="2"/>
  </r>
  <r>
    <s v="CARRYALL "/>
    <s v=" SHERIFF "/>
    <n v="103"/>
    <x v="2"/>
    <x v="2"/>
  </r>
  <r>
    <s v="CARRYALL "/>
    <s v=" SIGMA GAMMA RHO "/>
    <n v="13"/>
    <x v="2"/>
    <x v="2"/>
  </r>
  <r>
    <s v="CARRYALL "/>
    <s v=" SILVER STAR "/>
    <n v="8"/>
    <x v="2"/>
    <x v="2"/>
  </r>
  <r>
    <s v="CARRYALL "/>
    <s v=" SPEC OLYMPICS "/>
    <n v="48"/>
    <x v="2"/>
    <x v="2"/>
  </r>
  <r>
    <s v="CARRYALL "/>
    <s v=" SPORTING SERIES "/>
    <n v="1048"/>
    <x v="2"/>
    <x v="2"/>
  </r>
  <r>
    <s v="CARRYALL "/>
    <s v=" STATE OF ILLINOIS "/>
    <n v="255"/>
    <x v="2"/>
    <x v="2"/>
  </r>
  <r>
    <s v="CARRYALL "/>
    <s v=" STATE POLICE "/>
    <n v="11"/>
    <x v="2"/>
    <x v="2"/>
  </r>
  <r>
    <s v="CARRYALL "/>
    <s v=" SUPPORT OUR TROOP "/>
    <n v="81"/>
    <x v="2"/>
    <x v="2"/>
  </r>
  <r>
    <s v="CARRYALL "/>
    <s v=" SURV SPOUSE-FF "/>
    <n v="3"/>
    <x v="2"/>
    <x v="2"/>
  </r>
  <r>
    <s v="CARRYALL "/>
    <s v=" SURV SPOUSE-PO "/>
    <n v="3"/>
    <x v="2"/>
    <x v="2"/>
  </r>
  <r>
    <s v="CARRYALL "/>
    <s v=" TAXI "/>
    <n v="769"/>
    <x v="2"/>
    <x v="2"/>
  </r>
  <r>
    <s v="CARRYALL "/>
    <s v=" TINTED WINDOW "/>
    <n v="29"/>
    <x v="2"/>
    <x v="2"/>
  </r>
  <r>
    <s v="CARRYALL "/>
    <s v=" TOW TRUCK "/>
    <n v="15"/>
    <x v="2"/>
    <x v="1"/>
  </r>
  <r>
    <s v="CARRYALL "/>
    <s v=" TRAILER 10,000 LB "/>
    <n v="30"/>
    <x v="2"/>
    <x v="7"/>
  </r>
  <r>
    <s v="CARRYALL "/>
    <s v=" TRAILER 14,000 LB "/>
    <n v="17"/>
    <x v="2"/>
    <x v="7"/>
  </r>
  <r>
    <s v="CARRYALL "/>
    <s v=" TRAILER 20,000 LB "/>
    <n v="7"/>
    <x v="2"/>
    <x v="7"/>
  </r>
  <r>
    <s v="CARRYALL "/>
    <s v=" TRAILER 32,000 LB "/>
    <n v="2"/>
    <x v="2"/>
    <x v="7"/>
  </r>
  <r>
    <s v="CARRYALL "/>
    <s v=" TRUCK 12,000 LBS "/>
    <n v="5996"/>
    <x v="2"/>
    <x v="1"/>
  </r>
  <r>
    <s v="CARRYALL "/>
    <s v=" TRUCK 16,000 LBS "/>
    <n v="2094"/>
    <x v="2"/>
    <x v="1"/>
  </r>
  <r>
    <s v="CARRYALL "/>
    <s v=" TRUCK 26,000 LBS "/>
    <n v="1152"/>
    <x v="2"/>
    <x v="12"/>
  </r>
  <r>
    <s v="CARRYALL "/>
    <s v=" TRUCK 28,000 LBS "/>
    <n v="38"/>
    <x v="2"/>
    <x v="12"/>
  </r>
  <r>
    <s v="CARRYALL "/>
    <s v=" TRUCK 32,000 LBS "/>
    <n v="105"/>
    <x v="2"/>
    <x v="12"/>
  </r>
  <r>
    <s v="CARRYALL "/>
    <s v=" TRUCK 36,000 LBS "/>
    <n v="92"/>
    <x v="2"/>
    <x v="9"/>
  </r>
  <r>
    <s v="CARRYALL "/>
    <s v=" TRUCK 40,000 LBS "/>
    <n v="6"/>
    <x v="2"/>
    <x v="9"/>
  </r>
  <r>
    <s v="CARRYALL "/>
    <s v=" TRUCK 45,000 LBS "/>
    <n v="4"/>
    <x v="2"/>
    <x v="9"/>
  </r>
  <r>
    <s v="CARRYALL "/>
    <s v=" TRUCK 50,000 LBS "/>
    <n v="46"/>
    <x v="2"/>
    <x v="9"/>
  </r>
  <r>
    <s v="CARRYALL "/>
    <s v=" TRUCK 54,999 LBS "/>
    <n v="82"/>
    <x v="2"/>
    <x v="9"/>
  </r>
  <r>
    <s v="CARRYALL "/>
    <s v=" TRUCK 59,500 LBS "/>
    <n v="8"/>
    <x v="2"/>
    <x v="9"/>
  </r>
  <r>
    <s v="CARRYALL "/>
    <s v=" TRUCK 64,000 LBS "/>
    <n v="15"/>
    <x v="2"/>
    <x v="9"/>
  </r>
  <r>
    <s v="CARRYALL "/>
    <s v=" TRUCK 73,280 LBS "/>
    <n v="83"/>
    <x v="2"/>
    <x v="9"/>
  </r>
  <r>
    <s v="CARRYALL "/>
    <s v=" TRUCK 8,000 LBS "/>
    <n v="12310"/>
    <x v="2"/>
    <x v="1"/>
  </r>
  <r>
    <s v="CARRYALL "/>
    <s v=" TRUCK 80,000 LBS "/>
    <n v="66"/>
    <x v="2"/>
    <x v="9"/>
  </r>
  <r>
    <s v="CARRYALL "/>
    <s v=" U.S. VETERAN "/>
    <n v="1223"/>
    <x v="2"/>
    <x v="2"/>
  </r>
  <r>
    <s v="CARRYALL "/>
    <s v=" US MARINE CORP "/>
    <n v="489"/>
    <x v="2"/>
    <x v="2"/>
  </r>
  <r>
    <s v="CARRYALL "/>
    <s v=" VIETNAM VETERAN "/>
    <n v="432"/>
    <x v="2"/>
    <x v="2"/>
  </r>
  <r>
    <s v="CARRYALL "/>
    <s v=" WEST POINT BIC "/>
    <n v="31"/>
    <x v="2"/>
    <x v="2"/>
  </r>
  <r>
    <s v="CARRYALL "/>
    <s v=" WHEELCHAIR "/>
    <n v="3920"/>
    <x v="2"/>
    <x v="2"/>
  </r>
  <r>
    <s v="CARRYALL "/>
    <s v=" WHITE SOX "/>
    <n v="654"/>
    <x v="2"/>
    <x v="2"/>
  </r>
  <r>
    <s v="CARRYALL "/>
    <s v=" WILDLIFE PRAIRIE "/>
    <n v="39"/>
    <x v="2"/>
    <x v="2"/>
  </r>
  <r>
    <s v="CARRYALL "/>
    <s v=" WOMEN VETERANS "/>
    <n v="25"/>
    <x v="2"/>
    <x v="2"/>
  </r>
  <r>
    <s v="CARRYALL "/>
    <s v=" WORLD WAR II "/>
    <n v="12"/>
    <x v="2"/>
    <x v="2"/>
  </r>
  <r>
    <s v="CARRYALL "/>
    <s v=" X-PRISONER OF WAR "/>
    <n v="4"/>
    <x v="2"/>
    <x v="2"/>
  </r>
  <r>
    <s v="CARRYALL "/>
    <s v=" YOUTH GOLF "/>
    <n v="95"/>
    <x v="2"/>
    <x v="2"/>
  </r>
  <r>
    <s v="CARRYALL "/>
    <s v=" FMR MILITARY VEH "/>
    <n v="1"/>
    <x v="2"/>
    <x v="6"/>
  </r>
  <r>
    <s v="CARRYALL "/>
    <s v=" PHI BETA SIGMA "/>
    <n v="5"/>
    <x v="2"/>
    <x v="2"/>
  </r>
  <r>
    <s v="CARRYALL "/>
    <s v=" SHARE THE ROAD "/>
    <n v="116"/>
    <x v="2"/>
    <x v="2"/>
  </r>
  <r>
    <s v="CARRYALL "/>
    <s v=" TRAILER  3,000 LB "/>
    <n v="378"/>
    <x v="2"/>
    <x v="10"/>
  </r>
  <r>
    <s v="CARRYALL "/>
    <s v=" TRAILER  5,000 LB "/>
    <n v="78"/>
    <x v="2"/>
    <x v="10"/>
  </r>
  <r>
    <s v="CARRYALL "/>
    <s v=" TRAILER  8,000 LB "/>
    <n v="84"/>
    <x v="2"/>
    <x v="10"/>
  </r>
  <r>
    <s v="CARRYALL "/>
    <s v=" UNIV. OF CHICAGO "/>
    <n v="12"/>
    <x v="2"/>
    <x v="2"/>
  </r>
  <r>
    <s v="CARRYALL "/>
    <s v=" ZETA PHI BETA "/>
    <n v="11"/>
    <x v="2"/>
    <x v="2"/>
  </r>
  <r>
    <s v="CNST TRAC "/>
    <s v=" MILEAG TAX 73,280 "/>
    <n v="1"/>
    <x v="6"/>
    <x v="5"/>
  </r>
  <r>
    <s v="CNST TRAC "/>
    <s v=" REC VEH TRAILER "/>
    <n v="1"/>
    <x v="6"/>
    <x v="7"/>
  </r>
  <r>
    <s v="CNST TRAC "/>
    <s v=" TRUCK 16,000 LBS "/>
    <n v="1"/>
    <x v="6"/>
    <x v="1"/>
  </r>
  <r>
    <s v="CNST TRAC "/>
    <s v=" TRUCK 26,000 LBS "/>
    <n v="2"/>
    <x v="6"/>
    <x v="12"/>
  </r>
  <r>
    <s v="CNST TRAC "/>
    <s v=" TRUCK 32,000 LBS "/>
    <n v="1"/>
    <x v="6"/>
    <x v="12"/>
  </r>
  <r>
    <s v="CNST TRAC "/>
    <s v=" TRUCK 64,000 LBS "/>
    <n v="2"/>
    <x v="6"/>
    <x v="9"/>
  </r>
  <r>
    <s v="CNST TRAC "/>
    <s v=" TRUCK 73,280 LBS "/>
    <n v="1"/>
    <x v="6"/>
    <x v="9"/>
  </r>
  <r>
    <s v="CNST TRAC "/>
    <s v=" TRUCK 8,000 LBS "/>
    <n v="1"/>
    <x v="6"/>
    <x v="1"/>
  </r>
  <r>
    <s v="CNST TRAC "/>
    <s v=" TRUCK 80,000 LBS "/>
    <n v="5"/>
    <x v="6"/>
    <x v="9"/>
  </r>
  <r>
    <s v="CNST TRAC "/>
    <s v=" TRAILER  3,000 LB "/>
    <n v="3"/>
    <x v="6"/>
    <x v="10"/>
  </r>
  <r>
    <s v="CNST TRAC "/>
    <s v=" TRAILER  8,000 LB "/>
    <n v="6"/>
    <x v="6"/>
    <x v="10"/>
  </r>
  <r>
    <s v="CNVTR GER "/>
    <s v=" AMATEUR RADIO "/>
    <n v="3"/>
    <x v="2"/>
    <x v="2"/>
  </r>
  <r>
    <s v="CNVTR GER "/>
    <s v=" AMBULANCE "/>
    <n v="5"/>
    <x v="2"/>
    <x v="1"/>
  </r>
  <r>
    <s v="CNVTR GER "/>
    <s v=" AMERICA REMEMBERS "/>
    <n v="6"/>
    <x v="2"/>
    <x v="2"/>
  </r>
  <r>
    <s v="CNVTR GER "/>
    <s v=" ARMED FORCES RET "/>
    <n v="1"/>
    <x v="2"/>
    <x v="2"/>
  </r>
  <r>
    <s v="CNVTR GER "/>
    <s v=" ARMY VETERAN "/>
    <n v="3"/>
    <x v="2"/>
    <x v="2"/>
  </r>
  <r>
    <s v="CNVTR GER "/>
    <s v=" BLACKHAWKS "/>
    <n v="8"/>
    <x v="2"/>
    <x v="2"/>
  </r>
  <r>
    <s v="CNVTR GER "/>
    <s v=" BRONZE STAR "/>
    <n v="1"/>
    <x v="2"/>
    <x v="2"/>
  </r>
  <r>
    <s v="CNVTR GER "/>
    <s v=" CHARITABLE VEH "/>
    <n v="117"/>
    <x v="2"/>
    <x v="2"/>
  </r>
  <r>
    <s v="CNVTR GER "/>
    <s v=" CHI POLICE MEM "/>
    <n v="2"/>
    <x v="2"/>
    <x v="2"/>
  </r>
  <r>
    <s v="CNVTR GER "/>
    <s v=" CHICAGO BEARS "/>
    <n v="5"/>
    <x v="2"/>
    <x v="2"/>
  </r>
  <r>
    <s v="CNVTR GER "/>
    <s v=" CHICAGO CUBS "/>
    <n v="1"/>
    <x v="2"/>
    <x v="2"/>
  </r>
  <r>
    <s v="CNVTR GER "/>
    <s v=" COLLEGIATE PLATE "/>
    <n v="1"/>
    <x v="2"/>
    <x v="2"/>
  </r>
  <r>
    <s v="CNVTR GER "/>
    <s v=" EDUCATION "/>
    <n v="1"/>
    <x v="2"/>
    <x v="2"/>
  </r>
  <r>
    <s v="CNVTR GER "/>
    <s v=" ENVIRONMENTAL "/>
    <n v="139"/>
    <x v="2"/>
    <x v="2"/>
  </r>
  <r>
    <s v="CNVTR GER "/>
    <s v=" F.O.P. "/>
    <n v="1"/>
    <x v="2"/>
    <x v="2"/>
  </r>
  <r>
    <s v="CNVTR GER "/>
    <s v=" FLEET "/>
    <n v="877"/>
    <x v="2"/>
    <x v="6"/>
  </r>
  <r>
    <s v="CNVTR GER "/>
    <s v=" FUNERAL HOME "/>
    <n v="4"/>
    <x v="2"/>
    <x v="2"/>
  </r>
  <r>
    <s v="CNVTR GER "/>
    <s v=" IL POLICE ASSOC "/>
    <n v="12"/>
    <x v="2"/>
    <x v="2"/>
  </r>
  <r>
    <s v="CNVTR GER "/>
    <s v=" IL. FIRE FIGHTER "/>
    <n v="329"/>
    <x v="2"/>
    <x v="2"/>
  </r>
  <r>
    <s v="CNVTR GER "/>
    <s v=" MAMMOGRAM "/>
    <n v="2"/>
    <x v="2"/>
    <x v="2"/>
  </r>
  <r>
    <s v="CNVTR GER "/>
    <s v=" MASTER MASON "/>
    <n v="2"/>
    <x v="2"/>
    <x v="2"/>
  </r>
  <r>
    <s v="CNVTR GER "/>
    <s v=" MEDICAL CARRIER "/>
    <n v="41"/>
    <x v="2"/>
    <x v="1"/>
  </r>
  <r>
    <s v="CNVTR GER "/>
    <s v=" MUNI. HANDICAPPED "/>
    <n v="3"/>
    <x v="2"/>
    <x v="2"/>
  </r>
  <r>
    <s v="CNVTR GER "/>
    <s v=" MUNICIPAL POLICE "/>
    <n v="12"/>
    <x v="2"/>
    <x v="2"/>
  </r>
  <r>
    <s v="CNVTR GER "/>
    <s v=" MUNICIPAL VEHICLE "/>
    <n v="401"/>
    <x v="2"/>
    <x v="0"/>
  </r>
  <r>
    <s v="CNVTR GER "/>
    <s v=" NATIONAL GUARD "/>
    <n v="2"/>
    <x v="2"/>
    <x v="2"/>
  </r>
  <r>
    <s v="CNVTR GER "/>
    <s v=" NAVY VETERAN "/>
    <n v="1"/>
    <x v="2"/>
    <x v="2"/>
  </r>
  <r>
    <s v="CNVTR GER "/>
    <s v=" ORGAN DONOR "/>
    <n v="3"/>
    <x v="2"/>
    <x v="2"/>
  </r>
  <r>
    <s v="CNVTR GER "/>
    <s v=" PARATROOPER "/>
    <n v="1"/>
    <x v="2"/>
    <x v="2"/>
  </r>
  <r>
    <s v="CNVTR GER "/>
    <s v=" PASSENGER CAR "/>
    <n v="1528"/>
    <x v="2"/>
    <x v="2"/>
  </r>
  <r>
    <s v="CNVTR GER "/>
    <s v=" PET FRIENDLY "/>
    <n v="8"/>
    <x v="2"/>
    <x v="2"/>
  </r>
  <r>
    <s v="CNVTR GER "/>
    <s v=" POLICE MEMORIAL "/>
    <n v="39"/>
    <x v="2"/>
    <x v="2"/>
  </r>
  <r>
    <s v="CNVTR GER "/>
    <s v=" POW/MIA "/>
    <n v="2"/>
    <x v="2"/>
    <x v="2"/>
  </r>
  <r>
    <s v="CNVTR GER "/>
    <s v=" PREVENT VIOLENCE "/>
    <n v="36"/>
    <x v="2"/>
    <x v="2"/>
  </r>
  <r>
    <s v="CNVTR GER "/>
    <s v=" PUBLIC TRANSPORT "/>
    <n v="3"/>
    <x v="2"/>
    <x v="6"/>
  </r>
  <r>
    <s v="CNVTR GER "/>
    <s v=" PURPLE HEART "/>
    <n v="3"/>
    <x v="2"/>
    <x v="2"/>
  </r>
  <r>
    <s v="CNVTR GER "/>
    <s v=" REC VEH TRUCK "/>
    <n v="12"/>
    <x v="2"/>
    <x v="6"/>
  </r>
  <r>
    <s v="CNVTR GER "/>
    <s v=" ROUTE 66 "/>
    <n v="2"/>
    <x v="2"/>
    <x v="2"/>
  </r>
  <r>
    <s v="CNVTR GER "/>
    <s v=" SHEET METAL WRKR "/>
    <n v="1"/>
    <x v="2"/>
    <x v="2"/>
  </r>
  <r>
    <s v="CNVTR GER "/>
    <s v=" SHERIFF "/>
    <n v="5"/>
    <x v="2"/>
    <x v="2"/>
  </r>
  <r>
    <s v="CNVTR GER "/>
    <s v=" SPORTING SERIES "/>
    <n v="21"/>
    <x v="2"/>
    <x v="2"/>
  </r>
  <r>
    <s v="CNVTR GER "/>
    <s v=" STATE OF ILLINOIS "/>
    <n v="54"/>
    <x v="2"/>
    <x v="2"/>
  </r>
  <r>
    <s v="CNVTR GER "/>
    <s v=" SUPPORT OUR TROOP "/>
    <n v="1"/>
    <x v="2"/>
    <x v="2"/>
  </r>
  <r>
    <s v="CNVTR GER "/>
    <s v=" TRAILER 10,000 LB "/>
    <n v="1"/>
    <x v="2"/>
    <x v="7"/>
  </r>
  <r>
    <s v="CNVTR GER "/>
    <s v=" TRUCK 12,000 LBS "/>
    <n v="2656"/>
    <x v="2"/>
    <x v="1"/>
  </r>
  <r>
    <s v="CNVTR GER "/>
    <s v=" TRUCK 16,000 LBS "/>
    <n v="8"/>
    <x v="2"/>
    <x v="1"/>
  </r>
  <r>
    <s v="CNVTR GER "/>
    <s v=" TRUCK 26,000 LBS "/>
    <n v="2"/>
    <x v="2"/>
    <x v="12"/>
  </r>
  <r>
    <s v="CNVTR GER "/>
    <s v=" TRUCK 28,000 LBS "/>
    <n v="2"/>
    <x v="2"/>
    <x v="12"/>
  </r>
  <r>
    <s v="CNVTR GER "/>
    <s v=" TRUCK 36,000 LBS "/>
    <n v="1"/>
    <x v="2"/>
    <x v="9"/>
  </r>
  <r>
    <s v="CNVTR GER "/>
    <s v=" TRUCK 8,000 LBS "/>
    <n v="12329"/>
    <x v="2"/>
    <x v="1"/>
  </r>
  <r>
    <s v="CNVTR GER "/>
    <s v=" U.S. VETERAN "/>
    <n v="8"/>
    <x v="2"/>
    <x v="2"/>
  </r>
  <r>
    <s v="CNVTR GER "/>
    <s v=" US MARINE CORP "/>
    <n v="3"/>
    <x v="2"/>
    <x v="2"/>
  </r>
  <r>
    <s v="CNVTR GER "/>
    <s v=" VIETNAM VETERAN "/>
    <n v="9"/>
    <x v="2"/>
    <x v="2"/>
  </r>
  <r>
    <s v="CNVTR GER "/>
    <s v=" WHEELCHAIR "/>
    <n v="27"/>
    <x v="2"/>
    <x v="2"/>
  </r>
  <r>
    <s v="CNVTR GER "/>
    <s v=" WHITE SOX "/>
    <n v="5"/>
    <x v="2"/>
    <x v="2"/>
  </r>
  <r>
    <s v="CNVTR GER "/>
    <s v=" YOUTH GOLF "/>
    <n v="1"/>
    <x v="2"/>
    <x v="2"/>
  </r>
  <r>
    <s v="CNVTR GER "/>
    <s v=" TRAILER  3,000 LB "/>
    <n v="2"/>
    <x v="2"/>
    <x v="10"/>
  </r>
  <r>
    <s v="CNVTR GER "/>
    <s v=" TRAILER  5,000 LB "/>
    <n v="1"/>
    <x v="2"/>
    <x v="10"/>
  </r>
  <r>
    <s v="CNVTR GER "/>
    <s v=" TRAILER  8,000 LB "/>
    <n v="3"/>
    <x v="2"/>
    <x v="10"/>
  </r>
  <r>
    <s v="COACH "/>
    <s v=" ANTIQUES "/>
    <n v="3"/>
    <x v="5"/>
    <x v="2"/>
  </r>
  <r>
    <s v="COACH "/>
    <s v=" BLACKHAWKS "/>
    <n v="1"/>
    <x v="5"/>
    <x v="2"/>
  </r>
  <r>
    <s v="COACH "/>
    <s v=" CHARITABLE VEH "/>
    <n v="1"/>
    <x v="5"/>
    <x v="2"/>
  </r>
  <r>
    <s v="COACH "/>
    <s v=" CHICAGO BEARS "/>
    <n v="1"/>
    <x v="5"/>
    <x v="2"/>
  </r>
  <r>
    <s v="COACH "/>
    <s v=" FARM 16,000 LBS "/>
    <n v="1"/>
    <x v="5"/>
    <x v="1"/>
  </r>
  <r>
    <s v="COACH "/>
    <s v=" FLEET "/>
    <n v="7"/>
    <x v="5"/>
    <x v="6"/>
  </r>
  <r>
    <s v="COACH "/>
    <s v=" FUNERAL HOME "/>
    <n v="4"/>
    <x v="5"/>
    <x v="2"/>
  </r>
  <r>
    <s v="COACH "/>
    <s v=" MILEAG TAX 24,000 "/>
    <n v="1"/>
    <x v="5"/>
    <x v="11"/>
  </r>
  <r>
    <s v="COACH "/>
    <s v=" MILEAG TAX 28,000 "/>
    <n v="3"/>
    <x v="5"/>
    <x v="11"/>
  </r>
  <r>
    <s v="COACH "/>
    <s v=" MUNICIPAL VEHICLE "/>
    <n v="47"/>
    <x v="5"/>
    <x v="0"/>
  </r>
  <r>
    <s v="COACH "/>
    <s v=" PASSENGER CAR "/>
    <n v="59"/>
    <x v="5"/>
    <x v="2"/>
  </r>
  <r>
    <s v="COACH "/>
    <s v=" REC VEH TRUCK "/>
    <n v="3"/>
    <x v="5"/>
    <x v="6"/>
  </r>
  <r>
    <s v="COACH "/>
    <s v=" STATE OF ILLINOIS "/>
    <n v="26"/>
    <x v="5"/>
    <x v="2"/>
  </r>
  <r>
    <s v="COACH "/>
    <s v=" TRUCK 12,000 LBS "/>
    <n v="34"/>
    <x v="5"/>
    <x v="1"/>
  </r>
  <r>
    <s v="COACH "/>
    <s v=" TRUCK 16,000 LBS "/>
    <n v="80"/>
    <x v="5"/>
    <x v="1"/>
  </r>
  <r>
    <s v="COACH "/>
    <s v=" TRUCK 26,000 LBS "/>
    <n v="85"/>
    <x v="5"/>
    <x v="12"/>
  </r>
  <r>
    <s v="COACH "/>
    <s v=" TRUCK 28,000 LBS "/>
    <n v="1"/>
    <x v="5"/>
    <x v="12"/>
  </r>
  <r>
    <s v="COACH "/>
    <s v=" TRUCK 32,000 LBS "/>
    <n v="1"/>
    <x v="5"/>
    <x v="12"/>
  </r>
  <r>
    <s v="COACH "/>
    <s v=" TRUCK 36,000 LBS "/>
    <n v="1"/>
    <x v="5"/>
    <x v="9"/>
  </r>
  <r>
    <s v="COACH "/>
    <s v=" TRUCK 59,500 LBS "/>
    <n v="1"/>
    <x v="5"/>
    <x v="9"/>
  </r>
  <r>
    <s v="COACH "/>
    <s v=" TRUCK 64,000 LBS "/>
    <n v="1"/>
    <x v="5"/>
    <x v="9"/>
  </r>
  <r>
    <s v="COACH "/>
    <s v=" TRUCK 8,000 LBS "/>
    <n v="19"/>
    <x v="5"/>
    <x v="1"/>
  </r>
  <r>
    <s v="COACH "/>
    <s v=" WHITE SOX "/>
    <n v="1"/>
    <x v="5"/>
    <x v="2"/>
  </r>
  <r>
    <s v="COMBINE "/>
    <s v=" ANTIQUES "/>
    <n v="1"/>
    <x v="6"/>
    <x v="2"/>
  </r>
  <r>
    <s v="COMBINE "/>
    <s v=" PASSENGER CAR "/>
    <n v="4"/>
    <x v="6"/>
    <x v="2"/>
  </r>
  <r>
    <s v="COMBINE "/>
    <s v=" TRUCK 8,000 LBS "/>
    <n v="3"/>
    <x v="6"/>
    <x v="1"/>
  </r>
  <r>
    <s v="CONCR MXR "/>
    <s v=" MILEAG TAX 54,999 "/>
    <n v="7"/>
    <x v="9"/>
    <x v="5"/>
  </r>
  <r>
    <s v="CONCR MXR "/>
    <s v=" MILEAG TAX 64,000 "/>
    <n v="91"/>
    <x v="9"/>
    <x v="5"/>
  </r>
  <r>
    <s v="CONCR MXR "/>
    <s v=" PERM. MNTED EQUIP "/>
    <n v="3"/>
    <x v="9"/>
    <x v="3"/>
  </r>
  <r>
    <s v="CONCR MXR "/>
    <s v=" REC VEH TRAILER "/>
    <n v="1"/>
    <x v="9"/>
    <x v="7"/>
  </r>
  <r>
    <s v="CONCR MXR "/>
    <s v=" TRUCK 54,999 LBS "/>
    <n v="5"/>
    <x v="9"/>
    <x v="9"/>
  </r>
  <r>
    <s v="CONCR MXR "/>
    <s v=" TRUCK 64,000 LBS "/>
    <n v="234"/>
    <x v="9"/>
    <x v="9"/>
  </r>
  <r>
    <s v="CONCR MXR "/>
    <s v=" TRUCK 73,280 LBS "/>
    <n v="5"/>
    <x v="9"/>
    <x v="9"/>
  </r>
  <r>
    <s v="CONCR MXR "/>
    <s v=" TRUCK 8,000 LBS "/>
    <n v="4"/>
    <x v="9"/>
    <x v="1"/>
  </r>
  <r>
    <s v="CONCR MXR "/>
    <s v=" TRAILER  3,000 LB "/>
    <n v="1"/>
    <x v="9"/>
    <x v="10"/>
  </r>
  <r>
    <s v="CONVERTBL "/>
    <s v=" AIR FORCE VETERAN "/>
    <n v="3"/>
    <x v="0"/>
    <x v="2"/>
  </r>
  <r>
    <s v="CONVERTBL "/>
    <s v=" DUCKS UNLIMITED "/>
    <n v="4"/>
    <x v="0"/>
    <x v="6"/>
  </r>
  <r>
    <s v="CONVERTBL "/>
    <s v=" EXPANDED ANTIQUE "/>
    <n v="991"/>
    <x v="0"/>
    <x v="2"/>
  </r>
  <r>
    <s v="CONVERTBL "/>
    <s v=" AFGHANISTAN CMPN "/>
    <n v="9"/>
    <x v="0"/>
    <x v="2"/>
  </r>
  <r>
    <s v="CONVERTBL "/>
    <s v=" AGRICULTURE "/>
    <n v="11"/>
    <x v="0"/>
    <x v="6"/>
  </r>
  <r>
    <s v="CONVERTBL "/>
    <s v=" ALPHA KAPPA ALPHA "/>
    <n v="10"/>
    <x v="0"/>
    <x v="2"/>
  </r>
  <r>
    <s v="CONVERTBL "/>
    <s v=" ALPHA PHI ALPHA "/>
    <n v="10"/>
    <x v="0"/>
    <x v="2"/>
  </r>
  <r>
    <s v="CONVERTBL "/>
    <s v=" AMATEUR RADIO "/>
    <n v="28"/>
    <x v="0"/>
    <x v="2"/>
  </r>
  <r>
    <s v="CONVERTBL "/>
    <s v=" AMBULANCE "/>
    <n v="1"/>
    <x v="0"/>
    <x v="1"/>
  </r>
  <r>
    <s v="CONVERTBL "/>
    <s v=" AMERICA REMEMBERS "/>
    <n v="206"/>
    <x v="0"/>
    <x v="2"/>
  </r>
  <r>
    <s v="CONVERTBL "/>
    <s v=" ANTIQUES "/>
    <n v="4253"/>
    <x v="0"/>
    <x v="2"/>
  </r>
  <r>
    <s v="CONVERTBL "/>
    <s v=" ARMED FORCES RET "/>
    <n v="59"/>
    <x v="0"/>
    <x v="2"/>
  </r>
  <r>
    <s v="CONVERTBL "/>
    <s v=" ARMED FORCES RSRV "/>
    <n v="16"/>
    <x v="0"/>
    <x v="2"/>
  </r>
  <r>
    <s v="CONVERTBL "/>
    <s v=" ARMY VETERAN "/>
    <n v="49"/>
    <x v="0"/>
    <x v="2"/>
  </r>
  <r>
    <s v="CONVERTBL "/>
    <s v=" AUTISM AWARENESS "/>
    <n v="6"/>
    <x v="0"/>
    <x v="2"/>
  </r>
  <r>
    <s v="CONVERTBL "/>
    <s v=" BLACKHAWKS "/>
    <n v="445"/>
    <x v="0"/>
    <x v="2"/>
  </r>
  <r>
    <s v="CONVERTBL "/>
    <s v=" BRONZE STAR "/>
    <n v="42"/>
    <x v="0"/>
    <x v="2"/>
  </r>
  <r>
    <s v="CONVERTBL "/>
    <s v=" CHI POLICE MEM "/>
    <n v="34"/>
    <x v="0"/>
    <x v="2"/>
  </r>
  <r>
    <s v="CONVERTBL "/>
    <s v=" CHICAGO BEARS "/>
    <n v="154"/>
    <x v="0"/>
    <x v="2"/>
  </r>
  <r>
    <s v="CONVERTBL "/>
    <s v=" CHICAGO BULLS "/>
    <n v="74"/>
    <x v="0"/>
    <x v="2"/>
  </r>
  <r>
    <s v="CONVERTBL "/>
    <s v=" CHICAGO CUBS "/>
    <n v="114"/>
    <x v="0"/>
    <x v="2"/>
  </r>
  <r>
    <s v="CONVERTBL "/>
    <s v=" COLLEGIATE "/>
    <n v="2"/>
    <x v="0"/>
    <x v="2"/>
  </r>
  <r>
    <s v="CONVERTBL "/>
    <s v=" COLLEGIATE PLATE "/>
    <n v="241"/>
    <x v="0"/>
    <x v="2"/>
  </r>
  <r>
    <s v="CONVERTBL "/>
    <s v=" DELTA SIGMA THETA "/>
    <n v="8"/>
    <x v="0"/>
    <x v="2"/>
  </r>
  <r>
    <s v="CONVERTBL "/>
    <s v=" DISABLED VETERANS "/>
    <n v="28"/>
    <x v="0"/>
    <x v="2"/>
  </r>
  <r>
    <s v="CONVERTBL "/>
    <s v=" EAGLE SCOUT "/>
    <n v="15"/>
    <x v="0"/>
    <x v="2"/>
  </r>
  <r>
    <s v="CONVERTBL "/>
    <s v=" EDUCATION "/>
    <n v="32"/>
    <x v="0"/>
    <x v="2"/>
  </r>
  <r>
    <s v="CONVERTBL "/>
    <s v=" ELECTRIC "/>
    <n v="6"/>
    <x v="0"/>
    <x v="2"/>
  </r>
  <r>
    <s v="CONVERTBL "/>
    <s v=" ENVIRONMENTAL "/>
    <n v="639"/>
    <x v="0"/>
    <x v="2"/>
  </r>
  <r>
    <s v="CONVERTBL "/>
    <s v=" F.O.P. "/>
    <n v="4"/>
    <x v="0"/>
    <x v="2"/>
  </r>
  <r>
    <s v="CONVERTBL "/>
    <s v=" GOLD STAR "/>
    <n v="1"/>
    <x v="0"/>
    <x v="2"/>
  </r>
  <r>
    <s v="CONVERTBL "/>
    <s v=" HEARING IMPAIRED "/>
    <n v="1"/>
    <x v="0"/>
    <x v="2"/>
  </r>
  <r>
    <s v="CONVERTBL "/>
    <s v=" HOSPICE "/>
    <n v="1"/>
    <x v="0"/>
    <x v="2"/>
  </r>
  <r>
    <s v="CONVERTBL "/>
    <s v=" HOUSE OF REPRSENT "/>
    <n v="1"/>
    <x v="0"/>
    <x v="2"/>
  </r>
  <r>
    <s v="CONVERTBL "/>
    <s v=" IL POLICE ASSOC "/>
    <n v="77"/>
    <x v="0"/>
    <x v="2"/>
  </r>
  <r>
    <s v="CONVERTBL "/>
    <s v=" IL. FIRE FIGHTER "/>
    <n v="269"/>
    <x v="0"/>
    <x v="2"/>
  </r>
  <r>
    <s v="CONVERTBL "/>
    <s v=" ILL-MICH CANAL "/>
    <n v="6"/>
    <x v="0"/>
    <x v="2"/>
  </r>
  <r>
    <s v="CONVERTBL "/>
    <s v=" IRAQ CAMPAIGN "/>
    <n v="13"/>
    <x v="0"/>
    <x v="2"/>
  </r>
  <r>
    <s v="CONVERTBL "/>
    <s v=" KAPPA ALPHA PSI "/>
    <n v="10"/>
    <x v="0"/>
    <x v="2"/>
  </r>
  <r>
    <s v="CONVERTBL "/>
    <s v=" KOREAN SERVICE "/>
    <n v="2"/>
    <x v="0"/>
    <x v="2"/>
  </r>
  <r>
    <s v="CONVERTBL "/>
    <s v=" KOREAN WAR VET "/>
    <n v="10"/>
    <x v="0"/>
    <x v="2"/>
  </r>
  <r>
    <s v="CONVERTBL "/>
    <s v=" MAMMOGRAM "/>
    <n v="103"/>
    <x v="0"/>
    <x v="2"/>
  </r>
  <r>
    <s v="CONVERTBL "/>
    <s v=" MASTER MASON "/>
    <n v="28"/>
    <x v="0"/>
    <x v="2"/>
  </r>
  <r>
    <s v="CONVERTBL "/>
    <s v=" MUNICIPAL POLICE "/>
    <n v="1"/>
    <x v="0"/>
    <x v="2"/>
  </r>
  <r>
    <s v="CONVERTBL "/>
    <s v=" MUNICIPAL VEHICLE "/>
    <n v="18"/>
    <x v="0"/>
    <x v="0"/>
  </r>
  <r>
    <s v="CONVERTBL "/>
    <s v=" NATIONAL GUARD "/>
    <n v="15"/>
    <x v="0"/>
    <x v="2"/>
  </r>
  <r>
    <s v="CONVERTBL "/>
    <s v=" NAVY VETERAN "/>
    <n v="30"/>
    <x v="0"/>
    <x v="2"/>
  </r>
  <r>
    <s v="CONVERTBL "/>
    <s v=" NOTRE DAME "/>
    <n v="36"/>
    <x v="0"/>
    <x v="2"/>
  </r>
  <r>
    <s v="CONVERTBL "/>
    <s v=" OMEGA PSI PHI "/>
    <n v="3"/>
    <x v="0"/>
    <x v="2"/>
  </r>
  <r>
    <s v="CONVERTBL "/>
    <s v=" ORGAN DONOR "/>
    <n v="187"/>
    <x v="0"/>
    <x v="2"/>
  </r>
  <r>
    <s v="CONVERTBL "/>
    <s v=" OVARIAN CANCER "/>
    <n v="13"/>
    <x v="0"/>
    <x v="2"/>
  </r>
  <r>
    <s v="CONVERTBL "/>
    <s v=" PARATROOPER "/>
    <n v="6"/>
    <x v="0"/>
    <x v="2"/>
  </r>
  <r>
    <s v="CONVERTBL "/>
    <s v=" PARK DIST. YOUTH "/>
    <n v="42"/>
    <x v="0"/>
    <x v="2"/>
  </r>
  <r>
    <s v="CONVERTBL "/>
    <s v=" PASSENGER CAR "/>
    <n v="94220"/>
    <x v="0"/>
    <x v="2"/>
  </r>
  <r>
    <s v="CONVERTBL "/>
    <s v=" PEARL HARBOR "/>
    <n v="1"/>
    <x v="0"/>
    <x v="2"/>
  </r>
  <r>
    <s v="CONVERTBL "/>
    <s v=" PET FRIENDLY "/>
    <n v="128"/>
    <x v="0"/>
    <x v="2"/>
  </r>
  <r>
    <s v="CONVERTBL "/>
    <s v=" POLICE MEMORIAL "/>
    <n v="153"/>
    <x v="0"/>
    <x v="2"/>
  </r>
  <r>
    <s v="CONVERTBL "/>
    <s v=" POW/MIA "/>
    <n v="4"/>
    <x v="0"/>
    <x v="2"/>
  </r>
  <r>
    <s v="CONVERTBL "/>
    <s v=" PREVENT VIOLENCE "/>
    <n v="274"/>
    <x v="0"/>
    <x v="2"/>
  </r>
  <r>
    <s v="CONVERTBL "/>
    <s v=" PUBLIC TRANSPORT "/>
    <n v="1"/>
    <x v="0"/>
    <x v="6"/>
  </r>
  <r>
    <s v="CONVERTBL "/>
    <s v=" PURPLE HEART "/>
    <n v="36"/>
    <x v="0"/>
    <x v="2"/>
  </r>
  <r>
    <s v="CONVERTBL "/>
    <s v=" REC VEH TRUCK "/>
    <n v="1"/>
    <x v="0"/>
    <x v="6"/>
  </r>
  <r>
    <s v="CONVERTBL "/>
    <s v=" RETIRED REPRESENT "/>
    <n v="3"/>
    <x v="0"/>
    <x v="2"/>
  </r>
  <r>
    <s v="CONVERTBL "/>
    <s v=" RETIRED SENATOR "/>
    <n v="2"/>
    <x v="0"/>
    <x v="2"/>
  </r>
  <r>
    <s v="CONVERTBL "/>
    <s v=" ROTARY INTRNATL "/>
    <n v="6"/>
    <x v="0"/>
    <x v="2"/>
  </r>
  <r>
    <s v="CONVERTBL "/>
    <s v=" ROUTE 66 "/>
    <n v="503"/>
    <x v="0"/>
    <x v="2"/>
  </r>
  <r>
    <s v="CONVERTBL "/>
    <s v=" SHEET METAL WRKR "/>
    <n v="2"/>
    <x v="0"/>
    <x v="2"/>
  </r>
  <r>
    <s v="CONVERTBL "/>
    <s v=" SHERIFF "/>
    <n v="1"/>
    <x v="0"/>
    <x v="2"/>
  </r>
  <r>
    <s v="CONVERTBL "/>
    <s v=" SIGMA GAMMA RHO "/>
    <n v="2"/>
    <x v="0"/>
    <x v="2"/>
  </r>
  <r>
    <s v="CONVERTBL "/>
    <s v=" SILVER STAR "/>
    <n v="2"/>
    <x v="0"/>
    <x v="2"/>
  </r>
  <r>
    <s v="CONVERTBL "/>
    <s v=" SPEC OLYMPICS "/>
    <n v="17"/>
    <x v="0"/>
    <x v="2"/>
  </r>
  <r>
    <s v="CONVERTBL "/>
    <s v=" SPORTING SERIES "/>
    <n v="38"/>
    <x v="0"/>
    <x v="2"/>
  </r>
  <r>
    <s v="CONVERTBL "/>
    <s v=" STATE OF ILLINOIS "/>
    <n v="1"/>
    <x v="0"/>
    <x v="2"/>
  </r>
  <r>
    <s v="CONVERTBL "/>
    <s v=" SUPPORT OUR TROOP "/>
    <n v="34"/>
    <x v="0"/>
    <x v="2"/>
  </r>
  <r>
    <s v="CONVERTBL "/>
    <s v=" TINTED WINDOW "/>
    <n v="6"/>
    <x v="0"/>
    <x v="2"/>
  </r>
  <r>
    <s v="CONVERTBL "/>
    <s v=" TRUCK 12,000 LBS "/>
    <n v="14"/>
    <x v="0"/>
    <x v="1"/>
  </r>
  <r>
    <s v="CONVERTBL "/>
    <s v=" TRUCK 16,000 LBS "/>
    <n v="3"/>
    <x v="0"/>
    <x v="1"/>
  </r>
  <r>
    <s v="CONVERTBL "/>
    <s v=" TRUCK 26,000 LBS "/>
    <n v="4"/>
    <x v="0"/>
    <x v="12"/>
  </r>
  <r>
    <s v="CONVERTBL "/>
    <s v=" TRUCK 73,280 LBS "/>
    <n v="3"/>
    <x v="0"/>
    <x v="9"/>
  </r>
  <r>
    <s v="CONVERTBL "/>
    <s v=" TRUCK 8,000 LBS "/>
    <n v="74"/>
    <x v="0"/>
    <x v="1"/>
  </r>
  <r>
    <s v="CONVERTBL "/>
    <s v=" U.S. VETERAN "/>
    <n v="164"/>
    <x v="0"/>
    <x v="2"/>
  </r>
  <r>
    <s v="CONVERTBL "/>
    <s v=" US MARINE CORP "/>
    <n v="80"/>
    <x v="0"/>
    <x v="2"/>
  </r>
  <r>
    <s v="CONVERTBL "/>
    <s v=" VIETNAM VETERAN "/>
    <n v="101"/>
    <x v="0"/>
    <x v="2"/>
  </r>
  <r>
    <s v="CONVERTBL "/>
    <s v=" WEST POINT BIC "/>
    <n v="4"/>
    <x v="0"/>
    <x v="2"/>
  </r>
  <r>
    <s v="CONVERTBL "/>
    <s v=" WHEELCHAIR "/>
    <n v="325"/>
    <x v="0"/>
    <x v="2"/>
  </r>
  <r>
    <s v="CONVERTBL "/>
    <s v=" WHITE SOX "/>
    <n v="229"/>
    <x v="0"/>
    <x v="2"/>
  </r>
  <r>
    <s v="CONVERTBL "/>
    <s v=" WILDLIFE PRAIRIE "/>
    <n v="6"/>
    <x v="0"/>
    <x v="2"/>
  </r>
  <r>
    <s v="CONVERTBL "/>
    <s v=" WOMEN VETERANS "/>
    <n v="7"/>
    <x v="0"/>
    <x v="2"/>
  </r>
  <r>
    <s v="CONVERTBL "/>
    <s v=" WORLD WAR II "/>
    <n v="1"/>
    <x v="0"/>
    <x v="2"/>
  </r>
  <r>
    <s v="CONVERTBL "/>
    <s v=" X-PRISONER OF WAR "/>
    <n v="4"/>
    <x v="0"/>
    <x v="2"/>
  </r>
  <r>
    <s v="CONVERTBL "/>
    <s v=" YOUTH GOLF "/>
    <n v="58"/>
    <x v="0"/>
    <x v="2"/>
  </r>
  <r>
    <s v="CONVERTBL "/>
    <s v=" SHARE THE ROAD "/>
    <n v="32"/>
    <x v="0"/>
    <x v="2"/>
  </r>
  <r>
    <s v="CONVERTBL "/>
    <s v=" TRAILER  3,000 LB "/>
    <n v="1"/>
    <x v="0"/>
    <x v="10"/>
  </r>
  <r>
    <s v="CONVERTBL "/>
    <s v=" UNIV. OF CHICAGO "/>
    <n v="8"/>
    <x v="0"/>
    <x v="2"/>
  </r>
  <r>
    <s v="CONVERTBL "/>
    <s v=" ZETA PHI BETA "/>
    <n v="1"/>
    <x v="0"/>
    <x v="2"/>
  </r>
  <r>
    <s v="COUPE "/>
    <s v=" AIR FORCE VETERAN "/>
    <n v="6"/>
    <x v="0"/>
    <x v="2"/>
  </r>
  <r>
    <s v="COUPE "/>
    <s v=" DUCKS UNLIMITED "/>
    <n v="2"/>
    <x v="0"/>
    <x v="6"/>
  </r>
  <r>
    <s v="COUPE "/>
    <s v=" EXPANDED ANTIQUE "/>
    <n v="1548"/>
    <x v="0"/>
    <x v="2"/>
  </r>
  <r>
    <s v="COUPE "/>
    <s v=" PHI BETA SIGMA "/>
    <n v="3"/>
    <x v="0"/>
    <x v="2"/>
  </r>
  <r>
    <s v="COUPE "/>
    <s v=" AFGHANISTAN CMPN "/>
    <n v="56"/>
    <x v="0"/>
    <x v="2"/>
  </r>
  <r>
    <s v="COUPE "/>
    <s v=" AGRICULTURE "/>
    <n v="8"/>
    <x v="0"/>
    <x v="6"/>
  </r>
  <r>
    <s v="COUPE "/>
    <s v=" ALPHA KAPPA ALPHA "/>
    <n v="16"/>
    <x v="0"/>
    <x v="2"/>
  </r>
  <r>
    <s v="COUPE "/>
    <s v=" ALPHA PHI ALPHA "/>
    <n v="19"/>
    <x v="0"/>
    <x v="2"/>
  </r>
  <r>
    <s v="COUPE "/>
    <s v=" AMATEUR RADIO "/>
    <n v="63"/>
    <x v="0"/>
    <x v="2"/>
  </r>
  <r>
    <s v="COUPE "/>
    <s v=" AMERICA REMEMBERS "/>
    <n v="273"/>
    <x v="0"/>
    <x v="2"/>
  </r>
  <r>
    <s v="COUPE "/>
    <s v=" ANTIQUES "/>
    <n v="5681"/>
    <x v="0"/>
    <x v="2"/>
  </r>
  <r>
    <s v="COUPE "/>
    <s v=" ARMED FORCES RET "/>
    <n v="75"/>
    <x v="0"/>
    <x v="2"/>
  </r>
  <r>
    <s v="COUPE "/>
    <s v=" ARMED FORCES RSRV "/>
    <n v="26"/>
    <x v="0"/>
    <x v="2"/>
  </r>
  <r>
    <s v="COUPE "/>
    <s v=" ARMY VETERAN "/>
    <n v="112"/>
    <x v="0"/>
    <x v="2"/>
  </r>
  <r>
    <s v="COUPE "/>
    <s v=" AUTISM AWARENESS "/>
    <n v="10"/>
    <x v="0"/>
    <x v="2"/>
  </r>
  <r>
    <s v="COUPE "/>
    <s v=" BLACKHAWKS "/>
    <n v="695"/>
    <x v="0"/>
    <x v="2"/>
  </r>
  <r>
    <s v="COUPE "/>
    <s v=" BRONZE STAR "/>
    <n v="71"/>
    <x v="0"/>
    <x v="2"/>
  </r>
  <r>
    <s v="COUPE "/>
    <s v=" CHI POLICE MEM "/>
    <n v="65"/>
    <x v="0"/>
    <x v="2"/>
  </r>
  <r>
    <s v="COUPE "/>
    <s v=" CHICAGO BEARS "/>
    <n v="243"/>
    <x v="0"/>
    <x v="2"/>
  </r>
  <r>
    <s v="COUPE "/>
    <s v=" CHICAGO BULLS "/>
    <n v="171"/>
    <x v="0"/>
    <x v="2"/>
  </r>
  <r>
    <s v="COUPE "/>
    <s v=" CHICAGO CUBS "/>
    <n v="142"/>
    <x v="0"/>
    <x v="2"/>
  </r>
  <r>
    <s v="COUPE "/>
    <s v=" COLLEGIATE "/>
    <n v="4"/>
    <x v="0"/>
    <x v="2"/>
  </r>
  <r>
    <s v="COUPE "/>
    <s v=" COLLEGIATE PLATE "/>
    <n v="296"/>
    <x v="0"/>
    <x v="2"/>
  </r>
  <r>
    <s v="COUPE "/>
    <s v=" DELTA SIGMA THETA "/>
    <n v="4"/>
    <x v="0"/>
    <x v="2"/>
  </r>
  <r>
    <s v="COUPE "/>
    <s v=" DISABLED VETERANS "/>
    <n v="62"/>
    <x v="0"/>
    <x v="2"/>
  </r>
  <r>
    <s v="COUPE "/>
    <s v=" EAGLE SCOUT "/>
    <n v="17"/>
    <x v="0"/>
    <x v="2"/>
  </r>
  <r>
    <s v="COUPE "/>
    <s v=" EDUCATION "/>
    <n v="16"/>
    <x v="0"/>
    <x v="2"/>
  </r>
  <r>
    <s v="COUPE "/>
    <s v=" ELECTRIC "/>
    <n v="7"/>
    <x v="0"/>
    <x v="2"/>
  </r>
  <r>
    <s v="COUPE "/>
    <s v=" ENVIRONMENTAL "/>
    <n v="681"/>
    <x v="0"/>
    <x v="2"/>
  </r>
  <r>
    <s v="COUPE "/>
    <s v=" F.O.P. "/>
    <n v="24"/>
    <x v="0"/>
    <x v="2"/>
  </r>
  <r>
    <s v="COUPE "/>
    <s v=" FLEET "/>
    <n v="1"/>
    <x v="0"/>
    <x v="6"/>
  </r>
  <r>
    <s v="COUPE "/>
    <s v=" FUNERAL HOME "/>
    <n v="2"/>
    <x v="0"/>
    <x v="2"/>
  </r>
  <r>
    <s v="COUPE "/>
    <s v=" GOLD STAR "/>
    <n v="4"/>
    <x v="0"/>
    <x v="2"/>
  </r>
  <r>
    <s v="COUPE "/>
    <s v=" HEARING IMPAIRED "/>
    <n v="3"/>
    <x v="0"/>
    <x v="2"/>
  </r>
  <r>
    <s v="COUPE "/>
    <s v=" HONORARY CONSULAR "/>
    <n v="2"/>
    <x v="0"/>
    <x v="2"/>
  </r>
  <r>
    <s v="COUPE "/>
    <s v=" HOSPICE "/>
    <n v="1"/>
    <x v="0"/>
    <x v="2"/>
  </r>
  <r>
    <s v="COUPE "/>
    <s v=" HOUSE OF REPRSENT "/>
    <n v="1"/>
    <x v="0"/>
    <x v="2"/>
  </r>
  <r>
    <s v="COUPE "/>
    <s v=" IL POLICE ASSOC "/>
    <n v="202"/>
    <x v="0"/>
    <x v="2"/>
  </r>
  <r>
    <s v="COUPE "/>
    <s v=" IL. FIRE FIGHTER "/>
    <n v="711"/>
    <x v="0"/>
    <x v="2"/>
  </r>
  <r>
    <s v="COUPE "/>
    <s v=" ILL-MICH CANAL "/>
    <n v="5"/>
    <x v="0"/>
    <x v="2"/>
  </r>
  <r>
    <s v="COUPE "/>
    <s v=" IRAQ CAMPAIGN "/>
    <n v="64"/>
    <x v="0"/>
    <x v="2"/>
  </r>
  <r>
    <s v="COUPE "/>
    <s v=" KAPPA ALPHA PSI "/>
    <n v="18"/>
    <x v="0"/>
    <x v="2"/>
  </r>
  <r>
    <s v="COUPE "/>
    <s v=" KOREAN SERVICE "/>
    <n v="5"/>
    <x v="0"/>
    <x v="2"/>
  </r>
  <r>
    <s v="COUPE "/>
    <s v=" KOREAN WAR VET "/>
    <n v="19"/>
    <x v="0"/>
    <x v="2"/>
  </r>
  <r>
    <s v="COUPE "/>
    <s v=" LIVERY "/>
    <n v="1"/>
    <x v="0"/>
    <x v="2"/>
  </r>
  <r>
    <s v="COUPE "/>
    <s v=" MAMMOGRAM "/>
    <n v="87"/>
    <x v="0"/>
    <x v="2"/>
  </r>
  <r>
    <s v="COUPE "/>
    <s v=" MASTER MASON "/>
    <n v="23"/>
    <x v="0"/>
    <x v="2"/>
  </r>
  <r>
    <s v="COUPE "/>
    <s v=" MUNICIPAL POLICE "/>
    <n v="8"/>
    <x v="0"/>
    <x v="2"/>
  </r>
  <r>
    <s v="COUPE "/>
    <s v=" MUNICIPAL VEHICLE "/>
    <n v="95"/>
    <x v="0"/>
    <x v="0"/>
  </r>
  <r>
    <s v="COUPE "/>
    <s v=" NATIONAL GUARD "/>
    <n v="39"/>
    <x v="0"/>
    <x v="2"/>
  </r>
  <r>
    <s v="COUPE "/>
    <s v=" NAVY VETERAN "/>
    <n v="60"/>
    <x v="0"/>
    <x v="2"/>
  </r>
  <r>
    <s v="COUPE "/>
    <s v=" NOTRE DAME "/>
    <n v="35"/>
    <x v="0"/>
    <x v="2"/>
  </r>
  <r>
    <s v="COUPE "/>
    <s v=" OMEGA PSI PHI "/>
    <n v="8"/>
    <x v="0"/>
    <x v="2"/>
  </r>
  <r>
    <s v="COUPE "/>
    <s v=" ORGAN DONOR "/>
    <n v="234"/>
    <x v="0"/>
    <x v="2"/>
  </r>
  <r>
    <s v="COUPE "/>
    <s v=" OVARIAN CANCER "/>
    <n v="11"/>
    <x v="0"/>
    <x v="2"/>
  </r>
  <r>
    <s v="COUPE "/>
    <s v=" PARATROOPER "/>
    <n v="17"/>
    <x v="0"/>
    <x v="2"/>
  </r>
  <r>
    <s v="COUPE "/>
    <s v=" PARK DIST. YOUTH "/>
    <n v="26"/>
    <x v="0"/>
    <x v="2"/>
  </r>
  <r>
    <s v="COUPE "/>
    <s v=" PASSENGER CAR "/>
    <n v="262428"/>
    <x v="0"/>
    <x v="2"/>
  </r>
  <r>
    <s v="COUPE "/>
    <s v=" PET FRIENDLY "/>
    <n v="132"/>
    <x v="0"/>
    <x v="2"/>
  </r>
  <r>
    <s v="COUPE "/>
    <s v=" POLICE MEMORIAL "/>
    <n v="344"/>
    <x v="0"/>
    <x v="2"/>
  </r>
  <r>
    <s v="COUPE "/>
    <s v=" POW/MIA "/>
    <n v="11"/>
    <x v="0"/>
    <x v="2"/>
  </r>
  <r>
    <s v="COUPE "/>
    <s v=" PREVENT VIOLENCE "/>
    <n v="372"/>
    <x v="0"/>
    <x v="2"/>
  </r>
  <r>
    <s v="COUPE "/>
    <s v=" PURPLE HEART "/>
    <n v="71"/>
    <x v="0"/>
    <x v="2"/>
  </r>
  <r>
    <s v="COUPE "/>
    <s v=" ROTARY INTRNATL "/>
    <n v="9"/>
    <x v="0"/>
    <x v="2"/>
  </r>
  <r>
    <s v="COUPE "/>
    <s v=" ROUTE 66 "/>
    <n v="644"/>
    <x v="0"/>
    <x v="2"/>
  </r>
  <r>
    <s v="COUPE "/>
    <s v=" SHEET METAL WRKR "/>
    <n v="9"/>
    <x v="0"/>
    <x v="2"/>
  </r>
  <r>
    <s v="COUPE "/>
    <s v=" SIGMA GAMMA RHO "/>
    <n v="5"/>
    <x v="0"/>
    <x v="2"/>
  </r>
  <r>
    <s v="COUPE "/>
    <s v=" SILVER STAR "/>
    <n v="1"/>
    <x v="0"/>
    <x v="2"/>
  </r>
  <r>
    <s v="COUPE "/>
    <s v=" SPEC OLYMPICS "/>
    <n v="12"/>
    <x v="0"/>
    <x v="2"/>
  </r>
  <r>
    <s v="COUPE "/>
    <s v=" SPORTING SERIES "/>
    <n v="55"/>
    <x v="0"/>
    <x v="2"/>
  </r>
  <r>
    <s v="COUPE "/>
    <s v=" STATE OF ILLINOIS "/>
    <n v="1"/>
    <x v="0"/>
    <x v="2"/>
  </r>
  <r>
    <s v="COUPE "/>
    <s v=" SUPPORT OUR TROOP "/>
    <n v="48"/>
    <x v="0"/>
    <x v="2"/>
  </r>
  <r>
    <s v="COUPE "/>
    <s v=" SURV SPOUSE-PO "/>
    <n v="2"/>
    <x v="0"/>
    <x v="2"/>
  </r>
  <r>
    <s v="COUPE "/>
    <s v=" TAXI "/>
    <n v="3"/>
    <x v="0"/>
    <x v="2"/>
  </r>
  <r>
    <s v="COUPE "/>
    <s v=" TINTED WINDOW "/>
    <n v="29"/>
    <x v="0"/>
    <x v="2"/>
  </r>
  <r>
    <s v="COUPE "/>
    <s v=" TRAILER 14,000 LB "/>
    <n v="1"/>
    <x v="0"/>
    <x v="7"/>
  </r>
  <r>
    <s v="COUPE "/>
    <s v=" TRUCK 8,000 LBS "/>
    <n v="4"/>
    <x v="0"/>
    <x v="1"/>
  </r>
  <r>
    <s v="COUPE "/>
    <s v=" U.S. VETERAN "/>
    <n v="400"/>
    <x v="0"/>
    <x v="2"/>
  </r>
  <r>
    <s v="COUPE "/>
    <s v=" US MARINE CORP "/>
    <n v="206"/>
    <x v="0"/>
    <x v="2"/>
  </r>
  <r>
    <s v="COUPE "/>
    <s v=" VIETNAM VETERAN "/>
    <n v="150"/>
    <x v="0"/>
    <x v="2"/>
  </r>
  <r>
    <s v="COUPE "/>
    <s v=" WEST POINT BIC "/>
    <n v="8"/>
    <x v="0"/>
    <x v="2"/>
  </r>
  <r>
    <s v="COUPE "/>
    <s v=" WHEELCHAIR "/>
    <n v="765"/>
    <x v="0"/>
    <x v="2"/>
  </r>
  <r>
    <s v="COUPE "/>
    <s v=" WHITE SOX "/>
    <n v="516"/>
    <x v="0"/>
    <x v="2"/>
  </r>
  <r>
    <s v="COUPE "/>
    <s v=" WILDLIFE PRAIRIE "/>
    <n v="6"/>
    <x v="0"/>
    <x v="2"/>
  </r>
  <r>
    <s v="COUPE "/>
    <s v=" WOMEN VETERANS "/>
    <n v="4"/>
    <x v="0"/>
    <x v="2"/>
  </r>
  <r>
    <s v="COUPE "/>
    <s v=" WORLD WAR II "/>
    <n v="5"/>
    <x v="0"/>
    <x v="2"/>
  </r>
  <r>
    <s v="COUPE "/>
    <s v=" X-PRISONER OF WAR "/>
    <n v="2"/>
    <x v="0"/>
    <x v="2"/>
  </r>
  <r>
    <s v="COUPE "/>
    <s v=" YOUTH GOLF "/>
    <n v="48"/>
    <x v="0"/>
    <x v="2"/>
  </r>
  <r>
    <s v="COUPE "/>
    <s v=" SHARE THE ROAD "/>
    <n v="36"/>
    <x v="0"/>
    <x v="2"/>
  </r>
  <r>
    <s v="COUPE "/>
    <s v=" TRAILER  3,000 LB "/>
    <n v="1"/>
    <x v="0"/>
    <x v="10"/>
  </r>
  <r>
    <s v="COUPE "/>
    <s v=" UNIV. OF CHICAGO "/>
    <n v="15"/>
    <x v="0"/>
    <x v="2"/>
  </r>
  <r>
    <s v="COUPE "/>
    <s v=" ZETA PHI BETA "/>
    <n v="3"/>
    <x v="0"/>
    <x v="2"/>
  </r>
  <r>
    <s v="CRANE "/>
    <s v=" BLACKHAWKS "/>
    <n v="1"/>
    <x v="6"/>
    <x v="2"/>
  </r>
  <r>
    <s v="CRANE "/>
    <s v=" FLEET "/>
    <n v="3"/>
    <x v="6"/>
    <x v="6"/>
  </r>
  <r>
    <s v="CRANE "/>
    <s v=" IL POLICE ASSOC "/>
    <n v="1"/>
    <x v="6"/>
    <x v="2"/>
  </r>
  <r>
    <s v="CRANE "/>
    <s v=" IL. FIRE FIGHTER "/>
    <n v="3"/>
    <x v="6"/>
    <x v="2"/>
  </r>
  <r>
    <s v="CRANE "/>
    <s v=" MILEAG TAX 54,999 "/>
    <n v="1"/>
    <x v="6"/>
    <x v="5"/>
  </r>
  <r>
    <s v="CRANE "/>
    <s v=" MUNICIPAL VEHICLE "/>
    <n v="5"/>
    <x v="6"/>
    <x v="0"/>
  </r>
  <r>
    <s v="CRANE "/>
    <s v=" PASSENGER CAR "/>
    <n v="2"/>
    <x v="6"/>
    <x v="2"/>
  </r>
  <r>
    <s v="CRANE "/>
    <s v=" PERM. MNTED EQUIP "/>
    <n v="3"/>
    <x v="6"/>
    <x v="3"/>
  </r>
  <r>
    <s v="CRANE "/>
    <s v=" ROUTE 66 "/>
    <n v="1"/>
    <x v="6"/>
    <x v="2"/>
  </r>
  <r>
    <s v="CRANE "/>
    <s v=" SPORTING SERIES "/>
    <n v="3"/>
    <x v="6"/>
    <x v="2"/>
  </r>
  <r>
    <s v="CRANE "/>
    <s v=" TRUCK 12,000 LBS "/>
    <n v="2"/>
    <x v="6"/>
    <x v="1"/>
  </r>
  <r>
    <s v="CRANE "/>
    <s v=" TRUCK 16,000 LBS "/>
    <n v="1"/>
    <x v="6"/>
    <x v="1"/>
  </r>
  <r>
    <s v="CRANE "/>
    <s v=" TRUCK 26,000 LBS "/>
    <n v="2"/>
    <x v="6"/>
    <x v="12"/>
  </r>
  <r>
    <s v="CRANE "/>
    <s v=" TRUCK 28,000 LBS "/>
    <n v="1"/>
    <x v="6"/>
    <x v="12"/>
  </r>
  <r>
    <s v="CRANE "/>
    <s v=" TRUCK 36,000 LBS "/>
    <n v="2"/>
    <x v="6"/>
    <x v="9"/>
  </r>
  <r>
    <s v="CRANE "/>
    <s v=" TRUCK 54,999 LBS "/>
    <n v="3"/>
    <x v="6"/>
    <x v="9"/>
  </r>
  <r>
    <s v="CRANE "/>
    <s v=" TRUCK 64,000 LBS "/>
    <n v="1"/>
    <x v="6"/>
    <x v="9"/>
  </r>
  <r>
    <s v="CRANE "/>
    <s v=" TRUCK 8,000 LBS "/>
    <n v="90"/>
    <x v="6"/>
    <x v="1"/>
  </r>
  <r>
    <s v="CRANE "/>
    <s v=" WHITE SOX "/>
    <n v="1"/>
    <x v="6"/>
    <x v="2"/>
  </r>
  <r>
    <s v="CREW PK "/>
    <s v=" AIR FORCE VETERAN "/>
    <n v="2"/>
    <x v="2"/>
    <x v="2"/>
  </r>
  <r>
    <s v="CREW PK "/>
    <s v=" DUCKS UNLIMITED "/>
    <n v="1"/>
    <x v="2"/>
    <x v="6"/>
  </r>
  <r>
    <s v="CREW PK "/>
    <s v=" AFGHANISTAN CMPN "/>
    <n v="4"/>
    <x v="2"/>
    <x v="2"/>
  </r>
  <r>
    <s v="CREW PK "/>
    <s v=" AGRICULTURE "/>
    <n v="16"/>
    <x v="2"/>
    <x v="6"/>
  </r>
  <r>
    <s v="CREW PK "/>
    <s v=" ALPHA PHI ALPHA "/>
    <n v="1"/>
    <x v="2"/>
    <x v="2"/>
  </r>
  <r>
    <s v="CREW PK "/>
    <s v=" AMATEUR RADIO "/>
    <n v="3"/>
    <x v="2"/>
    <x v="2"/>
  </r>
  <r>
    <s v="CREW PK "/>
    <s v=" AMERICA REMEMBERS "/>
    <n v="8"/>
    <x v="2"/>
    <x v="2"/>
  </r>
  <r>
    <s v="CREW PK "/>
    <s v=" ARMED FORCES RET "/>
    <n v="9"/>
    <x v="2"/>
    <x v="2"/>
  </r>
  <r>
    <s v="CREW PK "/>
    <s v=" ARMED FORCES RSRV "/>
    <n v="1"/>
    <x v="2"/>
    <x v="2"/>
  </r>
  <r>
    <s v="CREW PK "/>
    <s v=" ARMY VETERAN "/>
    <n v="8"/>
    <x v="2"/>
    <x v="2"/>
  </r>
  <r>
    <s v="CREW PK "/>
    <s v=" AUTISM AWARENESS "/>
    <n v="1"/>
    <x v="2"/>
    <x v="2"/>
  </r>
  <r>
    <s v="CREW PK "/>
    <s v=" BLACKHAWKS "/>
    <n v="59"/>
    <x v="2"/>
    <x v="2"/>
  </r>
  <r>
    <s v="CREW PK "/>
    <s v=" BRONZE STAR "/>
    <n v="4"/>
    <x v="2"/>
    <x v="2"/>
  </r>
  <r>
    <s v="CREW PK "/>
    <s v=" CHI POLICE MEM "/>
    <n v="3"/>
    <x v="2"/>
    <x v="2"/>
  </r>
  <r>
    <s v="CREW PK "/>
    <s v=" CHICAGO BEARS "/>
    <n v="21"/>
    <x v="2"/>
    <x v="2"/>
  </r>
  <r>
    <s v="CREW PK "/>
    <s v=" CHICAGO BULLS "/>
    <n v="1"/>
    <x v="2"/>
    <x v="2"/>
  </r>
  <r>
    <s v="CREW PK "/>
    <s v=" CHICAGO CUBS "/>
    <n v="6"/>
    <x v="2"/>
    <x v="2"/>
  </r>
  <r>
    <s v="CREW PK "/>
    <s v=" COLLEGIATE PLATE "/>
    <n v="6"/>
    <x v="2"/>
    <x v="2"/>
  </r>
  <r>
    <s v="CREW PK "/>
    <s v=" DISABLED VETERANS "/>
    <n v="9"/>
    <x v="2"/>
    <x v="2"/>
  </r>
  <r>
    <s v="CREW PK "/>
    <s v=" EAGLE SCOUT "/>
    <n v="2"/>
    <x v="2"/>
    <x v="2"/>
  </r>
  <r>
    <s v="CREW PK "/>
    <s v=" ENVIRONMENTAL "/>
    <n v="66"/>
    <x v="2"/>
    <x v="2"/>
  </r>
  <r>
    <s v="CREW PK "/>
    <s v=" F.O.P. "/>
    <n v="2"/>
    <x v="2"/>
    <x v="2"/>
  </r>
  <r>
    <s v="CREW PK "/>
    <s v=" FARM 16,000 LBS "/>
    <n v="5"/>
    <x v="2"/>
    <x v="1"/>
  </r>
  <r>
    <s v="CREW PK "/>
    <s v=" IL POLICE ASSOC "/>
    <n v="21"/>
    <x v="2"/>
    <x v="2"/>
  </r>
  <r>
    <s v="CREW PK "/>
    <s v=" IL. FIRE FIGHTER "/>
    <n v="248"/>
    <x v="2"/>
    <x v="2"/>
  </r>
  <r>
    <s v="CREW PK "/>
    <s v=" IRAQ CAMPAIGN "/>
    <n v="3"/>
    <x v="2"/>
    <x v="2"/>
  </r>
  <r>
    <s v="CREW PK "/>
    <s v=" MAMMOGRAM "/>
    <n v="2"/>
    <x v="2"/>
    <x v="2"/>
  </r>
  <r>
    <s v="CREW PK "/>
    <s v=" MASTER MASON "/>
    <n v="1"/>
    <x v="2"/>
    <x v="2"/>
  </r>
  <r>
    <s v="CREW PK "/>
    <s v=" MUNICIPAL VEHICLE "/>
    <n v="26"/>
    <x v="2"/>
    <x v="0"/>
  </r>
  <r>
    <s v="CREW PK "/>
    <s v=" NATIONAL GUARD "/>
    <n v="1"/>
    <x v="2"/>
    <x v="2"/>
  </r>
  <r>
    <s v="CREW PK "/>
    <s v=" NAVY VETERAN "/>
    <n v="4"/>
    <x v="2"/>
    <x v="2"/>
  </r>
  <r>
    <s v="CREW PK "/>
    <s v=" NOTRE DAME "/>
    <n v="1"/>
    <x v="2"/>
    <x v="2"/>
  </r>
  <r>
    <s v="CREW PK "/>
    <s v=" OMEGA PSI PHI "/>
    <n v="1"/>
    <x v="2"/>
    <x v="2"/>
  </r>
  <r>
    <s v="CREW PK "/>
    <s v=" ORGAN DONOR "/>
    <n v="22"/>
    <x v="2"/>
    <x v="2"/>
  </r>
  <r>
    <s v="CREW PK "/>
    <s v=" OVARIAN CANCER "/>
    <n v="1"/>
    <x v="2"/>
    <x v="2"/>
  </r>
  <r>
    <s v="CREW PK "/>
    <s v=" PARATROOPER "/>
    <n v="1"/>
    <x v="2"/>
    <x v="2"/>
  </r>
  <r>
    <s v="CREW PK "/>
    <s v=" PARK DIST. YOUTH "/>
    <n v="2"/>
    <x v="2"/>
    <x v="2"/>
  </r>
  <r>
    <s v="CREW PK "/>
    <s v=" PASSENGER CAR "/>
    <n v="364"/>
    <x v="2"/>
    <x v="2"/>
  </r>
  <r>
    <s v="CREW PK "/>
    <s v=" PET FRIENDLY "/>
    <n v="3"/>
    <x v="2"/>
    <x v="2"/>
  </r>
  <r>
    <s v="CREW PK "/>
    <s v=" POLICE MEMORIAL "/>
    <n v="24"/>
    <x v="2"/>
    <x v="2"/>
  </r>
  <r>
    <s v="CREW PK "/>
    <s v=" POW/MIA "/>
    <n v="2"/>
    <x v="2"/>
    <x v="2"/>
  </r>
  <r>
    <s v="CREW PK "/>
    <s v=" PREVENT VIOLENCE "/>
    <n v="19"/>
    <x v="2"/>
    <x v="2"/>
  </r>
  <r>
    <s v="CREW PK "/>
    <s v=" PURPLE HEART "/>
    <n v="1"/>
    <x v="2"/>
    <x v="2"/>
  </r>
  <r>
    <s v="CREW PK "/>
    <s v=" REC VEH TRUCK "/>
    <n v="12"/>
    <x v="2"/>
    <x v="6"/>
  </r>
  <r>
    <s v="CREW PK "/>
    <s v=" ROUTE 66 "/>
    <n v="14"/>
    <x v="2"/>
    <x v="2"/>
  </r>
  <r>
    <s v="CREW PK "/>
    <s v=" SHEET METAL WRKR "/>
    <n v="1"/>
    <x v="2"/>
    <x v="2"/>
  </r>
  <r>
    <s v="CREW PK "/>
    <s v=" SPEC OLYMPICS "/>
    <n v="3"/>
    <x v="2"/>
    <x v="2"/>
  </r>
  <r>
    <s v="CREW PK "/>
    <s v=" SPORTING SERIES "/>
    <n v="51"/>
    <x v="2"/>
    <x v="2"/>
  </r>
  <r>
    <s v="CREW PK "/>
    <s v=" STATE OF ILLINOIS "/>
    <n v="1"/>
    <x v="2"/>
    <x v="2"/>
  </r>
  <r>
    <s v="CREW PK "/>
    <s v=" SUPPORT OUR TROOP "/>
    <n v="7"/>
    <x v="2"/>
    <x v="2"/>
  </r>
  <r>
    <s v="CREW PK "/>
    <s v=" TRUCK 12,000 LBS "/>
    <n v="1300"/>
    <x v="2"/>
    <x v="1"/>
  </r>
  <r>
    <s v="CREW PK "/>
    <s v=" TRUCK 16,000 LBS "/>
    <n v="153"/>
    <x v="2"/>
    <x v="1"/>
  </r>
  <r>
    <s v="CREW PK "/>
    <s v=" TRUCK 26,000 LBS "/>
    <n v="30"/>
    <x v="2"/>
    <x v="12"/>
  </r>
  <r>
    <s v="CREW PK "/>
    <s v=" TRUCK 32,000 LBS "/>
    <n v="2"/>
    <x v="2"/>
    <x v="12"/>
  </r>
  <r>
    <s v="CREW PK "/>
    <s v=" TRUCK 8,000 LBS "/>
    <n v="9418"/>
    <x v="2"/>
    <x v="1"/>
  </r>
  <r>
    <s v="CREW PK "/>
    <s v=" U.S. VETERAN "/>
    <n v="26"/>
    <x v="2"/>
    <x v="2"/>
  </r>
  <r>
    <s v="CREW PK "/>
    <s v=" US MARINE CORP "/>
    <n v="16"/>
    <x v="2"/>
    <x v="2"/>
  </r>
  <r>
    <s v="CREW PK "/>
    <s v=" VIETNAM VETERAN "/>
    <n v="7"/>
    <x v="2"/>
    <x v="2"/>
  </r>
  <r>
    <s v="CREW PK "/>
    <s v=" WHEELCHAIR "/>
    <n v="19"/>
    <x v="2"/>
    <x v="2"/>
  </r>
  <r>
    <s v="CREW PK "/>
    <s v=" WHITE SOX "/>
    <n v="23"/>
    <x v="2"/>
    <x v="2"/>
  </r>
  <r>
    <s v="CREW PK "/>
    <s v=" X-PRISONER OF WAR "/>
    <n v="1"/>
    <x v="2"/>
    <x v="2"/>
  </r>
  <r>
    <s v="CREW PK "/>
    <s v=" YOUTH GOLF "/>
    <n v="1"/>
    <x v="2"/>
    <x v="2"/>
  </r>
  <r>
    <s v="CREW PK "/>
    <s v=" SHARE THE ROAD "/>
    <n v="1"/>
    <x v="2"/>
    <x v="2"/>
  </r>
  <r>
    <s v="CREW PKUP "/>
    <s v=" BLACKHAWKS "/>
    <n v="1"/>
    <x v="2"/>
    <x v="2"/>
  </r>
  <r>
    <s v="CREW PKUP "/>
    <s v=" CHARITABLE VEH "/>
    <n v="4"/>
    <x v="2"/>
    <x v="2"/>
  </r>
  <r>
    <s v="CREW PKUP "/>
    <s v=" IL POLICE ASSOC "/>
    <n v="1"/>
    <x v="2"/>
    <x v="2"/>
  </r>
  <r>
    <s v="CREW PKUP "/>
    <s v=" IL. FIRE FIGHTER "/>
    <n v="3"/>
    <x v="2"/>
    <x v="2"/>
  </r>
  <r>
    <s v="CREW PKUP "/>
    <s v=" PUBLIC TRANSPORT "/>
    <n v="1"/>
    <x v="2"/>
    <x v="6"/>
  </r>
  <r>
    <s v="CREW PKUP "/>
    <s v=" REC VEH TRUCK "/>
    <n v="1"/>
    <x v="2"/>
    <x v="6"/>
  </r>
  <r>
    <s v="CREW PKUP "/>
    <s v=" SCHOOL BUS "/>
    <n v="1"/>
    <x v="2"/>
    <x v="8"/>
  </r>
  <r>
    <s v="CREW PKUP "/>
    <s v=" TRUCK 12,000 LBS "/>
    <n v="19"/>
    <x v="2"/>
    <x v="1"/>
  </r>
  <r>
    <s v="CREW PKUP "/>
    <s v=" TRUCK 16,000 LBS "/>
    <n v="5"/>
    <x v="2"/>
    <x v="1"/>
  </r>
  <r>
    <s v="CREW PKUP "/>
    <s v=" TRUCK 26,000 LBS "/>
    <n v="1"/>
    <x v="2"/>
    <x v="12"/>
  </r>
  <r>
    <s v="CREW PKUP "/>
    <s v=" TRUCK 8,000 LBS "/>
    <n v="50"/>
    <x v="2"/>
    <x v="1"/>
  </r>
  <r>
    <s v="CREW PKUP "/>
    <s v=" YOUTH GOLF "/>
    <n v="1"/>
    <x v="2"/>
    <x v="2"/>
  </r>
  <r>
    <s v="CUTAWAY "/>
    <s v=" AMBULANCE "/>
    <n v="137"/>
    <x v="10"/>
    <x v="1"/>
  </r>
  <r>
    <s v="CUTAWAY "/>
    <s v=" CHARITABLE VEH "/>
    <n v="158"/>
    <x v="10"/>
    <x v="2"/>
  </r>
  <r>
    <s v="CUTAWAY "/>
    <s v=" ENVIRONMENTAL "/>
    <n v="3"/>
    <x v="10"/>
    <x v="2"/>
  </r>
  <r>
    <s v="CUTAWAY "/>
    <s v=" FARM 16,000 LBS "/>
    <n v="3"/>
    <x v="10"/>
    <x v="1"/>
  </r>
  <r>
    <s v="CUTAWAY "/>
    <s v=" FLEET "/>
    <n v="43"/>
    <x v="10"/>
    <x v="6"/>
  </r>
  <r>
    <s v="CUTAWAY "/>
    <s v=" IL. FIRE FIGHTER "/>
    <n v="6"/>
    <x v="10"/>
    <x v="2"/>
  </r>
  <r>
    <s v="CUTAWAY "/>
    <s v=" MEDICAL CARRIER "/>
    <n v="2"/>
    <x v="10"/>
    <x v="1"/>
  </r>
  <r>
    <s v="CUTAWAY "/>
    <s v=" MILEAG TAX 12,000 "/>
    <n v="1"/>
    <x v="10"/>
    <x v="11"/>
  </r>
  <r>
    <s v="CUTAWAY "/>
    <s v=" MILEAG TAX 16,000 "/>
    <n v="1"/>
    <x v="10"/>
    <x v="11"/>
  </r>
  <r>
    <s v="CUTAWAY "/>
    <s v=" MUNI. HANDICAPPED "/>
    <n v="9"/>
    <x v="10"/>
    <x v="2"/>
  </r>
  <r>
    <s v="CUTAWAY "/>
    <s v=" MUNICIPAL POLICE "/>
    <n v="2"/>
    <x v="10"/>
    <x v="2"/>
  </r>
  <r>
    <s v="CUTAWAY "/>
    <s v=" MUNICIPAL VEHICLE "/>
    <n v="184"/>
    <x v="10"/>
    <x v="0"/>
  </r>
  <r>
    <s v="CUTAWAY "/>
    <s v=" MUNICIPALITY BUS "/>
    <n v="1"/>
    <x v="10"/>
    <x v="2"/>
  </r>
  <r>
    <s v="CUTAWAY "/>
    <s v=" ORGAN DONOR "/>
    <n v="1"/>
    <x v="10"/>
    <x v="2"/>
  </r>
  <r>
    <s v="CUTAWAY "/>
    <s v=" PASSENGER CAR "/>
    <n v="51"/>
    <x v="10"/>
    <x v="2"/>
  </r>
  <r>
    <s v="CUTAWAY "/>
    <s v=" POLICE MEMORIAL "/>
    <n v="1"/>
    <x v="10"/>
    <x v="2"/>
  </r>
  <r>
    <s v="CUTAWAY "/>
    <s v=" PUBLIC TRANSPORT "/>
    <n v="30"/>
    <x v="10"/>
    <x v="6"/>
  </r>
  <r>
    <s v="CUTAWAY "/>
    <s v=" REC VEH TRUCK "/>
    <n v="81"/>
    <x v="10"/>
    <x v="6"/>
  </r>
  <r>
    <s v="CUTAWAY "/>
    <s v=" ROUTE 66 "/>
    <n v="1"/>
    <x v="10"/>
    <x v="2"/>
  </r>
  <r>
    <s v="CUTAWAY "/>
    <s v=" SCHOOL BUS "/>
    <n v="256"/>
    <x v="10"/>
    <x v="8"/>
  </r>
  <r>
    <s v="CUTAWAY "/>
    <s v=" SHERIFF "/>
    <n v="2"/>
    <x v="10"/>
    <x v="2"/>
  </r>
  <r>
    <s v="CUTAWAY "/>
    <s v=" SPORTING SERIES "/>
    <n v="1"/>
    <x v="10"/>
    <x v="2"/>
  </r>
  <r>
    <s v="CUTAWAY "/>
    <s v=" STATE OF ILLINOIS "/>
    <n v="5"/>
    <x v="10"/>
    <x v="2"/>
  </r>
  <r>
    <s v="CUTAWAY "/>
    <s v=" TRUCK 12,000 LBS "/>
    <n v="2083"/>
    <x v="10"/>
    <x v="1"/>
  </r>
  <r>
    <s v="CUTAWAY "/>
    <s v=" TRUCK 16,000 LBS "/>
    <n v="700"/>
    <x v="10"/>
    <x v="1"/>
  </r>
  <r>
    <s v="CUTAWAY "/>
    <s v=" TRUCK 26,000 LBS "/>
    <n v="39"/>
    <x v="10"/>
    <x v="12"/>
  </r>
  <r>
    <s v="CUTAWAY "/>
    <s v=" TRUCK 28,000 LBS "/>
    <n v="1"/>
    <x v="10"/>
    <x v="12"/>
  </r>
  <r>
    <s v="CUTAWAY "/>
    <s v=" TRUCK 32,000 LBS "/>
    <n v="2"/>
    <x v="10"/>
    <x v="12"/>
  </r>
  <r>
    <s v="CUTAWAY "/>
    <s v=" TRUCK 36,000 LBS "/>
    <n v="4"/>
    <x v="10"/>
    <x v="9"/>
  </r>
  <r>
    <s v="CUTAWAY "/>
    <s v=" TRUCK 8,000 LBS "/>
    <n v="493"/>
    <x v="10"/>
    <x v="1"/>
  </r>
  <r>
    <s v="CUTAWAY "/>
    <s v=" VIETNAM VETERAN "/>
    <n v="2"/>
    <x v="10"/>
    <x v="2"/>
  </r>
  <r>
    <s v="DELIVERY "/>
    <s v=" TRUCK 12,000 LBS "/>
    <n v="13"/>
    <x v="5"/>
    <x v="1"/>
  </r>
  <r>
    <s v="DELIVERY "/>
    <s v=" TRUCK 16,000 LBS "/>
    <n v="6"/>
    <x v="5"/>
    <x v="1"/>
  </r>
  <r>
    <s v="DELIVERY "/>
    <s v=" TRUCK 26,000 LBS "/>
    <n v="22"/>
    <x v="5"/>
    <x v="12"/>
  </r>
  <r>
    <s v="DELIVERY "/>
    <s v=" TRUCK 32,000 LBS "/>
    <n v="1"/>
    <x v="5"/>
    <x v="12"/>
  </r>
  <r>
    <s v="DELIVERY "/>
    <s v=" TRUCK 8,000 LBS "/>
    <n v="6"/>
    <x v="5"/>
    <x v="1"/>
  </r>
  <r>
    <s v="DEPOT HCK "/>
    <s v=" EXPANDED ANTIQUE "/>
    <n v="2"/>
    <x v="1"/>
    <x v="2"/>
  </r>
  <r>
    <s v="DEPOT HCK "/>
    <s v=" PASSENGER CAR "/>
    <n v="2"/>
    <x v="1"/>
    <x v="2"/>
  </r>
  <r>
    <s v="DLX DL TK "/>
    <s v=" TRUCK 16,000 LBS "/>
    <n v="1"/>
    <x v="1"/>
    <x v="1"/>
  </r>
  <r>
    <s v="DOLLY "/>
    <s v=" MUNICIPAL VEHICLE "/>
    <n v="1"/>
    <x v="3"/>
    <x v="0"/>
  </r>
  <r>
    <s v="DOLLY "/>
    <s v=" TRAILER  3,000 LB "/>
    <n v="1"/>
    <x v="3"/>
    <x v="10"/>
  </r>
  <r>
    <s v="DOLLY "/>
    <s v=" TRAILER  5,000 LB "/>
    <n v="1"/>
    <x v="3"/>
    <x v="10"/>
  </r>
  <r>
    <s v="DROP FLAT "/>
    <s v=" EXPANDED ANTIQUE "/>
    <n v="1"/>
    <x v="11"/>
    <x v="2"/>
  </r>
  <r>
    <s v="DROP FLAT "/>
    <s v=" MUNICIPAL VEHICLE "/>
    <n v="1"/>
    <x v="11"/>
    <x v="0"/>
  </r>
  <r>
    <s v="DROP FLAT "/>
    <s v=" TRAILER 14,000 LB "/>
    <n v="1"/>
    <x v="11"/>
    <x v="7"/>
  </r>
  <r>
    <s v="DROP FLAT "/>
    <s v=" TRUCK 12,000 LBS "/>
    <n v="1"/>
    <x v="11"/>
    <x v="1"/>
  </r>
  <r>
    <s v="DROP FLAT "/>
    <s v=" TRUCK 45,000 LBS "/>
    <n v="1"/>
    <x v="11"/>
    <x v="9"/>
  </r>
  <r>
    <s v="DROP FLAT "/>
    <s v=" TRUCK 54,999 LBS "/>
    <n v="1"/>
    <x v="11"/>
    <x v="9"/>
  </r>
  <r>
    <s v="DSPLY VAN "/>
    <s v=" TRUCK 12,000 LBS "/>
    <n v="4"/>
    <x v="1"/>
    <x v="1"/>
  </r>
  <r>
    <s v="DSPLY VAN "/>
    <s v=" TRUCK 8,000 LBS "/>
    <n v="1"/>
    <x v="1"/>
    <x v="1"/>
  </r>
  <r>
    <s v="DUMP TK "/>
    <s v=" ANTIQUES "/>
    <n v="5"/>
    <x v="7"/>
    <x v="2"/>
  </r>
  <r>
    <s v="DUMP TK "/>
    <s v=" CHARITABLE VEH "/>
    <n v="4"/>
    <x v="7"/>
    <x v="2"/>
  </r>
  <r>
    <s v="DUMP TK "/>
    <s v=" FARM 16,000 LBS "/>
    <n v="1"/>
    <x v="7"/>
    <x v="1"/>
  </r>
  <r>
    <s v="DUMP TK "/>
    <s v=" FARM 20,000 LBS "/>
    <n v="2"/>
    <x v="7"/>
    <x v="11"/>
  </r>
  <r>
    <s v="DUMP TK "/>
    <s v=" FARM 24,000 LBS "/>
    <n v="1"/>
    <x v="7"/>
    <x v="11"/>
  </r>
  <r>
    <s v="DUMP TK "/>
    <s v=" FARM 28,000 LBS "/>
    <n v="6"/>
    <x v="7"/>
    <x v="11"/>
  </r>
  <r>
    <s v="DUMP TK "/>
    <s v=" FARM 32,000 LBS "/>
    <n v="1"/>
    <x v="7"/>
    <x v="11"/>
  </r>
  <r>
    <s v="DUMP TK "/>
    <s v=" FARM 64,000 LBS "/>
    <n v="1"/>
    <x v="7"/>
    <x v="5"/>
  </r>
  <r>
    <s v="DUMP TK "/>
    <s v=" FARM TR 14,000 LB "/>
    <n v="1"/>
    <x v="7"/>
    <x v="7"/>
  </r>
  <r>
    <s v="DUMP TK "/>
    <s v=" MILEAG TAX 12,000 "/>
    <n v="1"/>
    <x v="7"/>
    <x v="11"/>
  </r>
  <r>
    <s v="DUMP TK "/>
    <s v=" MILEAG TAX 16,000 "/>
    <n v="8"/>
    <x v="7"/>
    <x v="11"/>
  </r>
  <r>
    <s v="DUMP TK "/>
    <s v=" MILEAG TAX 20,000 "/>
    <n v="2"/>
    <x v="7"/>
    <x v="11"/>
  </r>
  <r>
    <s v="DUMP TK "/>
    <s v=" MILEAG TAX 24,000 "/>
    <n v="26"/>
    <x v="7"/>
    <x v="11"/>
  </r>
  <r>
    <s v="DUMP TK "/>
    <s v=" MILEAG TAX 28,000 "/>
    <n v="24"/>
    <x v="7"/>
    <x v="11"/>
  </r>
  <r>
    <s v="DUMP TK "/>
    <s v=" MILEAG TAX 32,000 "/>
    <n v="21"/>
    <x v="7"/>
    <x v="11"/>
  </r>
  <r>
    <s v="DUMP TK "/>
    <s v=" MILEAG TAX 36,000 "/>
    <n v="5"/>
    <x v="7"/>
    <x v="5"/>
  </r>
  <r>
    <s v="DUMP TK "/>
    <s v=" MILEAG TAX 45,000 "/>
    <n v="2"/>
    <x v="7"/>
    <x v="5"/>
  </r>
  <r>
    <s v="DUMP TK "/>
    <s v=" MILEAG TAX 54,999 "/>
    <n v="45"/>
    <x v="7"/>
    <x v="5"/>
  </r>
  <r>
    <s v="DUMP TK "/>
    <s v=" MUNICIPAL VEHICLE "/>
    <n v="3211"/>
    <x v="7"/>
    <x v="0"/>
  </r>
  <r>
    <s v="DUMP TK "/>
    <s v=" PERM. MNTED EQUIP "/>
    <n v="2"/>
    <x v="7"/>
    <x v="3"/>
  </r>
  <r>
    <s v="DUMP TK "/>
    <s v=" STATE OF ILLINOIS "/>
    <n v="181"/>
    <x v="7"/>
    <x v="2"/>
  </r>
  <r>
    <s v="DUMP TK "/>
    <s v=" TRAILER 10,000 LB "/>
    <n v="35"/>
    <x v="7"/>
    <x v="7"/>
  </r>
  <r>
    <s v="DUMP TK "/>
    <s v=" TRAILER 14,000 LB "/>
    <n v="31"/>
    <x v="7"/>
    <x v="7"/>
  </r>
  <r>
    <s v="DUMP TK "/>
    <s v=" TRAILER 20,000 LB "/>
    <n v="1"/>
    <x v="7"/>
    <x v="7"/>
  </r>
  <r>
    <s v="DUMP TK "/>
    <s v=" TRUCK 12,000 LBS "/>
    <n v="323"/>
    <x v="7"/>
    <x v="1"/>
  </r>
  <r>
    <s v="DUMP TK "/>
    <s v=" TRUCK 16,000 LBS "/>
    <n v="353"/>
    <x v="7"/>
    <x v="1"/>
  </r>
  <r>
    <s v="DUMP TK "/>
    <s v=" TRUCK 26,000 LBS "/>
    <n v="253"/>
    <x v="7"/>
    <x v="12"/>
  </r>
  <r>
    <s v="DUMP TK "/>
    <s v=" TRUCK 28,000 LBS "/>
    <n v="37"/>
    <x v="7"/>
    <x v="12"/>
  </r>
  <r>
    <s v="DUMP TK "/>
    <s v=" TRUCK 32,000 LBS "/>
    <n v="61"/>
    <x v="7"/>
    <x v="12"/>
  </r>
  <r>
    <s v="DUMP TK "/>
    <s v=" TRUCK 36,000 LBS "/>
    <n v="30"/>
    <x v="7"/>
    <x v="9"/>
  </r>
  <r>
    <s v="DUMP TK "/>
    <s v=" TRUCK 40,000 LBS "/>
    <n v="4"/>
    <x v="7"/>
    <x v="9"/>
  </r>
  <r>
    <s v="DUMP TK "/>
    <s v=" TRUCK 45,000 LBS "/>
    <n v="1"/>
    <x v="7"/>
    <x v="9"/>
  </r>
  <r>
    <s v="DUMP TK "/>
    <s v=" TRUCK 50,000 LBS "/>
    <n v="83"/>
    <x v="7"/>
    <x v="9"/>
  </r>
  <r>
    <s v="DUMP TK "/>
    <s v=" TRUCK 54,999 LBS "/>
    <n v="120"/>
    <x v="7"/>
    <x v="9"/>
  </r>
  <r>
    <s v="DUMP TK "/>
    <s v=" TRUCK 59,500 LBS "/>
    <n v="2"/>
    <x v="7"/>
    <x v="9"/>
  </r>
  <r>
    <s v="DUMP TK "/>
    <s v=" TRUCK 64,000 LBS "/>
    <n v="2"/>
    <x v="7"/>
    <x v="9"/>
  </r>
  <r>
    <s v="DUMP TK "/>
    <s v=" TRUCK 73,280 LBS "/>
    <n v="4"/>
    <x v="7"/>
    <x v="9"/>
  </r>
  <r>
    <s v="DUMP TK "/>
    <s v=" TRUCK 8,000 LBS "/>
    <n v="22"/>
    <x v="7"/>
    <x v="1"/>
  </r>
  <r>
    <s v="DUMP TK "/>
    <s v=" TRUCK 80,000 LBS "/>
    <n v="3"/>
    <x v="7"/>
    <x v="9"/>
  </r>
  <r>
    <s v="DUMP TK "/>
    <s v=" TRAILER  3,000 LB "/>
    <n v="3"/>
    <x v="7"/>
    <x v="10"/>
  </r>
  <r>
    <s v="DUMP TK "/>
    <s v=" TRAILER  5,000 LB "/>
    <n v="7"/>
    <x v="7"/>
    <x v="10"/>
  </r>
  <r>
    <s v="DUMP TK "/>
    <s v=" TRAILER  8,000 LB "/>
    <n v="12"/>
    <x v="7"/>
    <x v="10"/>
  </r>
  <r>
    <s v="DUMP TRLR "/>
    <s v=" EXPANDED ANTIQUE "/>
    <n v="1"/>
    <x v="3"/>
    <x v="2"/>
  </r>
  <r>
    <s v="DUMP TRLR "/>
    <s v=" FARM 28,000 LBS "/>
    <n v="1"/>
    <x v="3"/>
    <x v="11"/>
  </r>
  <r>
    <s v="DUMP TRLR "/>
    <s v=" FARM TR 14,000 LB "/>
    <n v="2"/>
    <x v="3"/>
    <x v="7"/>
  </r>
  <r>
    <s v="DUMP TRLR "/>
    <s v=" FARM TR 20,000 LB "/>
    <n v="2"/>
    <x v="3"/>
    <x v="7"/>
  </r>
  <r>
    <s v="DUMP TRLR "/>
    <s v=" FARM TR 28,000 LB "/>
    <n v="1"/>
    <x v="3"/>
    <x v="7"/>
  </r>
  <r>
    <s v="DUMP TRLR "/>
    <s v=" MCY 150 AND OVER "/>
    <n v="1"/>
    <x v="3"/>
    <x v="4"/>
  </r>
  <r>
    <s v="DUMP TRLR "/>
    <s v=" MILEAG TAX 12,000 "/>
    <n v="1"/>
    <x v="3"/>
    <x v="11"/>
  </r>
  <r>
    <s v="DUMP TRLR "/>
    <s v=" MILEAG TAX 54,999 "/>
    <n v="1"/>
    <x v="3"/>
    <x v="5"/>
  </r>
  <r>
    <s v="DUMP TRLR "/>
    <s v=" MUNICIPAL VEHICLE "/>
    <n v="56"/>
    <x v="3"/>
    <x v="0"/>
  </r>
  <r>
    <s v="DUMP TRLR "/>
    <s v=" STATE OF ILLINOIS "/>
    <n v="1"/>
    <x v="3"/>
    <x v="2"/>
  </r>
  <r>
    <s v="DUMP TRLR "/>
    <s v=" TRAILER 10,000 LB "/>
    <n v="53"/>
    <x v="3"/>
    <x v="7"/>
  </r>
  <r>
    <s v="DUMP TRLR "/>
    <s v=" TRAILER 14,000 LB "/>
    <n v="53"/>
    <x v="3"/>
    <x v="7"/>
  </r>
  <r>
    <s v="DUMP TRLR "/>
    <s v=" TRAILER 20,000 LB "/>
    <n v="5"/>
    <x v="3"/>
    <x v="7"/>
  </r>
  <r>
    <s v="DUMP TRLR "/>
    <s v=" TRAILER 32,000 LB "/>
    <n v="1"/>
    <x v="3"/>
    <x v="7"/>
  </r>
  <r>
    <s v="DUMP TRLR "/>
    <s v=" TRAILER 40,000 LB "/>
    <n v="1"/>
    <x v="3"/>
    <x v="7"/>
  </r>
  <r>
    <s v="DUMP TRLR "/>
    <s v=" TRUCK 16,000 LBS "/>
    <n v="2"/>
    <x v="3"/>
    <x v="1"/>
  </r>
  <r>
    <s v="DUMP TRLR "/>
    <s v=" TRUCK 26,000 LBS "/>
    <n v="5"/>
    <x v="3"/>
    <x v="12"/>
  </r>
  <r>
    <s v="DUMP TRLR "/>
    <s v=" TRUCK 28,000 LBS "/>
    <n v="1"/>
    <x v="3"/>
    <x v="12"/>
  </r>
  <r>
    <s v="DUMP TRLR "/>
    <s v=" TRUCK 32,000 LBS "/>
    <n v="2"/>
    <x v="3"/>
    <x v="12"/>
  </r>
  <r>
    <s v="DUMP TRLR "/>
    <s v=" TRUCK 50,000 LBS "/>
    <n v="1"/>
    <x v="3"/>
    <x v="9"/>
  </r>
  <r>
    <s v="DUMP TRLR "/>
    <s v=" TRAILER  3,000 LB "/>
    <n v="18"/>
    <x v="3"/>
    <x v="10"/>
  </r>
  <r>
    <s v="DUMP TRLR "/>
    <s v=" TRAILER  5,000 LB "/>
    <n v="12"/>
    <x v="3"/>
    <x v="10"/>
  </r>
  <r>
    <s v="DUMP TRLR "/>
    <s v=" TRAILER  8,000 LB "/>
    <n v="22"/>
    <x v="3"/>
    <x v="10"/>
  </r>
  <r>
    <s v="DUNE BUGY "/>
    <s v=" EXPANDED ANTIQUE "/>
    <n v="2"/>
    <x v="4"/>
    <x v="2"/>
  </r>
  <r>
    <s v="DUNE BUGY "/>
    <s v=" ANTIQUES "/>
    <n v="11"/>
    <x v="4"/>
    <x v="2"/>
  </r>
  <r>
    <s v="DUNE BUGY "/>
    <s v=" BLACKHAWKS "/>
    <n v="1"/>
    <x v="4"/>
    <x v="2"/>
  </r>
  <r>
    <s v="DUNE BUGY "/>
    <s v=" PASSENGER CAR "/>
    <n v="27"/>
    <x v="4"/>
    <x v="2"/>
  </r>
  <r>
    <s v="DUNE BUGY "/>
    <s v=" TRUCK 16,000 LBS "/>
    <n v="1"/>
    <x v="4"/>
    <x v="1"/>
  </r>
  <r>
    <s v="ELECTRIC "/>
    <s v=" ELECTRIC "/>
    <n v="8"/>
    <x v="0"/>
    <x v="2"/>
  </r>
  <r>
    <s v="ELECTRIC "/>
    <s v=" PASSENGER CAR "/>
    <n v="4"/>
    <x v="0"/>
    <x v="2"/>
  </r>
  <r>
    <s v="ELECTRIC "/>
    <s v=" TRAILER  3,000 LB "/>
    <n v="1"/>
    <x v="0"/>
    <x v="10"/>
  </r>
  <r>
    <s v="ELECTRIC "/>
    <s v=" TRAILER  5,000 LB "/>
    <n v="1"/>
    <x v="0"/>
    <x v="10"/>
  </r>
  <r>
    <s v="ENDURO "/>
    <s v=" MCY 150 AND OVER "/>
    <n v="82"/>
    <x v="12"/>
    <x v="4"/>
  </r>
  <r>
    <s v="ENDURO "/>
    <s v=" MCY UNDER 150 CC "/>
    <n v="1"/>
    <x v="12"/>
    <x v="4"/>
  </r>
  <r>
    <s v="EXT SPTVN "/>
    <s v=" AMATEUR RADIO "/>
    <n v="2"/>
    <x v="0"/>
    <x v="2"/>
  </r>
  <r>
    <s v="EXT SPTVN "/>
    <s v=" AMERICA REMEMBERS "/>
    <n v="7"/>
    <x v="0"/>
    <x v="2"/>
  </r>
  <r>
    <s v="EXT SPTVN "/>
    <s v=" ARMED FORCES RET "/>
    <n v="2"/>
    <x v="0"/>
    <x v="2"/>
  </r>
  <r>
    <s v="EXT SPTVN "/>
    <s v=" ARMY VETERAN "/>
    <n v="2"/>
    <x v="0"/>
    <x v="2"/>
  </r>
  <r>
    <s v="EXT SPTVN "/>
    <s v=" AUTISM AWARENESS "/>
    <n v="2"/>
    <x v="0"/>
    <x v="2"/>
  </r>
  <r>
    <s v="EXT SPTVN "/>
    <s v=" BLACKHAWKS "/>
    <n v="4"/>
    <x v="0"/>
    <x v="2"/>
  </r>
  <r>
    <s v="EXT SPTVN "/>
    <s v=" BRONZE STAR "/>
    <n v="1"/>
    <x v="0"/>
    <x v="2"/>
  </r>
  <r>
    <s v="EXT SPTVN "/>
    <s v=" CHARITABLE VEH "/>
    <n v="22"/>
    <x v="0"/>
    <x v="2"/>
  </r>
  <r>
    <s v="EXT SPTVN "/>
    <s v=" CHICAGO BEARS "/>
    <n v="2"/>
    <x v="0"/>
    <x v="2"/>
  </r>
  <r>
    <s v="EXT SPTVN "/>
    <s v=" CHICAGO CUBS "/>
    <n v="3"/>
    <x v="0"/>
    <x v="2"/>
  </r>
  <r>
    <s v="EXT SPTVN "/>
    <s v=" COLLEGIATE PLATE "/>
    <n v="1"/>
    <x v="0"/>
    <x v="2"/>
  </r>
  <r>
    <s v="EXT SPTVN "/>
    <s v=" COMMUTER VAN "/>
    <n v="1"/>
    <x v="0"/>
    <x v="2"/>
  </r>
  <r>
    <s v="EXT SPTVN "/>
    <s v=" DISABLED VETERANS "/>
    <n v="2"/>
    <x v="0"/>
    <x v="2"/>
  </r>
  <r>
    <s v="EXT SPTVN "/>
    <s v=" ENVIRONMENTAL "/>
    <n v="5"/>
    <x v="0"/>
    <x v="2"/>
  </r>
  <r>
    <s v="EXT SPTVN "/>
    <s v=" FUNERAL HOME "/>
    <n v="1"/>
    <x v="0"/>
    <x v="2"/>
  </r>
  <r>
    <s v="EXT SPTVN "/>
    <s v=" IL POLICE ASSOC "/>
    <n v="1"/>
    <x v="0"/>
    <x v="2"/>
  </r>
  <r>
    <s v="EXT SPTVN "/>
    <s v=" IL. FIRE FIGHTER "/>
    <n v="21"/>
    <x v="0"/>
    <x v="2"/>
  </r>
  <r>
    <s v="EXT SPTVN "/>
    <s v=" IRAQ CAMPAIGN "/>
    <n v="2"/>
    <x v="0"/>
    <x v="2"/>
  </r>
  <r>
    <s v="EXT SPTVN "/>
    <s v=" KOREAN WAR VET "/>
    <n v="1"/>
    <x v="0"/>
    <x v="2"/>
  </r>
  <r>
    <s v="EXT SPTVN "/>
    <s v=" LIVERY "/>
    <n v="3"/>
    <x v="0"/>
    <x v="2"/>
  </r>
  <r>
    <s v="EXT SPTVN "/>
    <s v=" MASTER MASON "/>
    <n v="1"/>
    <x v="0"/>
    <x v="2"/>
  </r>
  <r>
    <s v="EXT SPTVN "/>
    <s v=" MUNICIPAL POLICE "/>
    <n v="2"/>
    <x v="0"/>
    <x v="2"/>
  </r>
  <r>
    <s v="EXT SPTVN "/>
    <s v=" MUNICIPAL VEHICLE "/>
    <n v="5"/>
    <x v="0"/>
    <x v="0"/>
  </r>
  <r>
    <s v="EXT SPTVN "/>
    <s v=" NAVY VETERAN "/>
    <n v="1"/>
    <x v="0"/>
    <x v="2"/>
  </r>
  <r>
    <s v="EXT SPTVN "/>
    <s v=" ORGAN DONOR "/>
    <n v="8"/>
    <x v="0"/>
    <x v="2"/>
  </r>
  <r>
    <s v="EXT SPTVN "/>
    <s v=" OVARIAN CANCER "/>
    <n v="1"/>
    <x v="0"/>
    <x v="2"/>
  </r>
  <r>
    <s v="EXT SPTVN "/>
    <s v=" PARATROOPER "/>
    <n v="1"/>
    <x v="0"/>
    <x v="2"/>
  </r>
  <r>
    <s v="EXT SPTVN "/>
    <s v=" PASSENGER CAR "/>
    <n v="7664"/>
    <x v="0"/>
    <x v="2"/>
  </r>
  <r>
    <s v="EXT SPTVN "/>
    <s v=" PET FRIENDLY "/>
    <n v="5"/>
    <x v="0"/>
    <x v="2"/>
  </r>
  <r>
    <s v="EXT SPTVN "/>
    <s v=" POLICE MEMORIAL "/>
    <n v="5"/>
    <x v="0"/>
    <x v="2"/>
  </r>
  <r>
    <s v="EXT SPTVN "/>
    <s v=" PREVENT VIOLENCE "/>
    <n v="4"/>
    <x v="0"/>
    <x v="2"/>
  </r>
  <r>
    <s v="EXT SPTVN "/>
    <s v=" PUBLIC TRANSPORT "/>
    <n v="10"/>
    <x v="0"/>
    <x v="6"/>
  </r>
  <r>
    <s v="EXT SPTVN "/>
    <s v=" PURPLE HEART "/>
    <n v="1"/>
    <x v="0"/>
    <x v="2"/>
  </r>
  <r>
    <s v="EXT SPTVN "/>
    <s v=" REC VEH TRUCK "/>
    <n v="1"/>
    <x v="0"/>
    <x v="6"/>
  </r>
  <r>
    <s v="EXT SPTVN "/>
    <s v=" ROUTE 66 "/>
    <n v="4"/>
    <x v="0"/>
    <x v="2"/>
  </r>
  <r>
    <s v="EXT SPTVN "/>
    <s v=" SHERIFF "/>
    <n v="2"/>
    <x v="0"/>
    <x v="2"/>
  </r>
  <r>
    <s v="EXT SPTVN "/>
    <s v=" SPEC OLYMPICS "/>
    <n v="1"/>
    <x v="0"/>
    <x v="2"/>
  </r>
  <r>
    <s v="EXT SPTVN "/>
    <s v=" TAXI "/>
    <n v="20"/>
    <x v="0"/>
    <x v="2"/>
  </r>
  <r>
    <s v="EXT SPTVN "/>
    <s v=" TRUCK 12,000 LBS "/>
    <n v="393"/>
    <x v="0"/>
    <x v="1"/>
  </r>
  <r>
    <s v="EXT SPTVN "/>
    <s v=" TRUCK 8,000 LBS "/>
    <n v="116"/>
    <x v="0"/>
    <x v="1"/>
  </r>
  <r>
    <s v="EXT SPTVN "/>
    <s v=" U.S. VETERAN "/>
    <n v="3"/>
    <x v="0"/>
    <x v="2"/>
  </r>
  <r>
    <s v="EXT SPTVN "/>
    <s v=" US MARINE CORP "/>
    <n v="3"/>
    <x v="0"/>
    <x v="2"/>
  </r>
  <r>
    <s v="EXT SPTVN "/>
    <s v=" VIETNAM VETERAN "/>
    <n v="2"/>
    <x v="0"/>
    <x v="2"/>
  </r>
  <r>
    <s v="EXT SPTVN "/>
    <s v=" WHEELCHAIR "/>
    <n v="82"/>
    <x v="0"/>
    <x v="2"/>
  </r>
  <r>
    <s v="EXT SPTVN "/>
    <s v=" WHITE SOX "/>
    <n v="4"/>
    <x v="0"/>
    <x v="2"/>
  </r>
  <r>
    <s v="EXT VAN "/>
    <s v=" DUCKS UNLIMITED "/>
    <n v="2"/>
    <x v="0"/>
    <x v="6"/>
  </r>
  <r>
    <s v="EXT VAN "/>
    <s v=" AMATEUR RADIO "/>
    <n v="1"/>
    <x v="0"/>
    <x v="2"/>
  </r>
  <r>
    <s v="EXT VAN "/>
    <s v=" AMERICA REMEMBERS "/>
    <n v="1"/>
    <x v="0"/>
    <x v="2"/>
  </r>
  <r>
    <s v="EXT VAN "/>
    <s v=" ANTIQUES "/>
    <n v="1"/>
    <x v="0"/>
    <x v="2"/>
  </r>
  <r>
    <s v="EXT VAN "/>
    <s v=" BLACKHAWKS "/>
    <n v="3"/>
    <x v="0"/>
    <x v="2"/>
  </r>
  <r>
    <s v="EXT VAN "/>
    <s v=" CHARITABLE VEH "/>
    <n v="8"/>
    <x v="0"/>
    <x v="2"/>
  </r>
  <r>
    <s v="EXT VAN "/>
    <s v=" CHICAGO BEARS "/>
    <n v="1"/>
    <x v="0"/>
    <x v="2"/>
  </r>
  <r>
    <s v="EXT VAN "/>
    <s v=" CHICAGO BULLS "/>
    <n v="1"/>
    <x v="0"/>
    <x v="2"/>
  </r>
  <r>
    <s v="EXT VAN "/>
    <s v=" DISABLED VETERANS "/>
    <n v="1"/>
    <x v="0"/>
    <x v="2"/>
  </r>
  <r>
    <s v="EXT VAN "/>
    <s v=" EDUCATION "/>
    <n v="1"/>
    <x v="0"/>
    <x v="2"/>
  </r>
  <r>
    <s v="EXT VAN "/>
    <s v=" ENVIRONMENTAL "/>
    <n v="27"/>
    <x v="0"/>
    <x v="2"/>
  </r>
  <r>
    <s v="EXT VAN "/>
    <s v=" FLEET "/>
    <n v="1"/>
    <x v="0"/>
    <x v="6"/>
  </r>
  <r>
    <s v="EXT VAN "/>
    <s v=" IL POLICE ASSOC "/>
    <n v="1"/>
    <x v="0"/>
    <x v="2"/>
  </r>
  <r>
    <s v="EXT VAN "/>
    <s v=" IL. FIRE FIGHTER "/>
    <n v="51"/>
    <x v="0"/>
    <x v="2"/>
  </r>
  <r>
    <s v="EXT VAN "/>
    <s v=" LIVERY "/>
    <n v="1"/>
    <x v="0"/>
    <x v="2"/>
  </r>
  <r>
    <s v="EXT VAN "/>
    <s v=" MAMMOGRAM "/>
    <n v="1"/>
    <x v="0"/>
    <x v="2"/>
  </r>
  <r>
    <s v="EXT VAN "/>
    <s v=" MASTER MASON "/>
    <n v="1"/>
    <x v="0"/>
    <x v="2"/>
  </r>
  <r>
    <s v="EXT VAN "/>
    <s v=" MEDICAL CARRIER "/>
    <n v="1"/>
    <x v="0"/>
    <x v="1"/>
  </r>
  <r>
    <s v="EXT VAN "/>
    <s v=" MUNI. HANDICAPPED "/>
    <n v="1"/>
    <x v="0"/>
    <x v="2"/>
  </r>
  <r>
    <s v="EXT VAN "/>
    <s v=" MUNICIPAL POLICE "/>
    <n v="1"/>
    <x v="0"/>
    <x v="2"/>
  </r>
  <r>
    <s v="EXT VAN "/>
    <s v=" MUNICIPAL VEHICLE "/>
    <n v="22"/>
    <x v="0"/>
    <x v="0"/>
  </r>
  <r>
    <s v="EXT VAN "/>
    <s v=" PASSENGER CAR "/>
    <n v="1058"/>
    <x v="0"/>
    <x v="2"/>
  </r>
  <r>
    <s v="EXT VAN "/>
    <s v=" POLICE MEMORIAL "/>
    <n v="10"/>
    <x v="0"/>
    <x v="2"/>
  </r>
  <r>
    <s v="EXT VAN "/>
    <s v=" PREVENT VIOLENCE "/>
    <n v="4"/>
    <x v="0"/>
    <x v="2"/>
  </r>
  <r>
    <s v="EXT VAN "/>
    <s v=" PUBLIC TRANSPORT "/>
    <n v="1"/>
    <x v="0"/>
    <x v="6"/>
  </r>
  <r>
    <s v="EXT VAN "/>
    <s v=" PURPLE HEART "/>
    <n v="2"/>
    <x v="0"/>
    <x v="2"/>
  </r>
  <r>
    <s v="EXT VAN "/>
    <s v=" REC VEH TRUCK "/>
    <n v="17"/>
    <x v="0"/>
    <x v="6"/>
  </r>
  <r>
    <s v="EXT VAN "/>
    <s v=" SHERIFF "/>
    <n v="4"/>
    <x v="0"/>
    <x v="2"/>
  </r>
  <r>
    <s v="EXT VAN "/>
    <s v=" SPORTING SERIES "/>
    <n v="1"/>
    <x v="0"/>
    <x v="2"/>
  </r>
  <r>
    <s v="EXT VAN "/>
    <s v=" STATE OF ILLINOIS "/>
    <n v="4"/>
    <x v="0"/>
    <x v="2"/>
  </r>
  <r>
    <s v="EXT VAN "/>
    <s v=" TRUCK 12,000 LBS "/>
    <n v="661"/>
    <x v="0"/>
    <x v="1"/>
  </r>
  <r>
    <s v="EXT VAN "/>
    <s v=" TRUCK 16,000 LBS "/>
    <n v="6"/>
    <x v="0"/>
    <x v="1"/>
  </r>
  <r>
    <s v="EXT VAN "/>
    <s v=" TRUCK 26,000 LBS "/>
    <n v="1"/>
    <x v="0"/>
    <x v="12"/>
  </r>
  <r>
    <s v="EXT VAN "/>
    <s v=" TRUCK 40,000 LBS "/>
    <n v="1"/>
    <x v="0"/>
    <x v="9"/>
  </r>
  <r>
    <s v="EXT VAN "/>
    <s v=" TRUCK 8,000 LBS "/>
    <n v="2265"/>
    <x v="0"/>
    <x v="1"/>
  </r>
  <r>
    <s v="EXT VAN "/>
    <s v=" U.S. VETERAN "/>
    <n v="4"/>
    <x v="0"/>
    <x v="2"/>
  </r>
  <r>
    <s v="EXT VAN "/>
    <s v=" US MARINE CORP "/>
    <n v="2"/>
    <x v="0"/>
    <x v="2"/>
  </r>
  <r>
    <s v="EXT VAN "/>
    <s v=" VIETNAM VETERAN "/>
    <n v="4"/>
    <x v="0"/>
    <x v="2"/>
  </r>
  <r>
    <s v="EXT VAN "/>
    <s v=" WHEELCHAIR "/>
    <n v="6"/>
    <x v="0"/>
    <x v="2"/>
  </r>
  <r>
    <s v="EXT WINVN "/>
    <s v=" CHARITABLE VEH "/>
    <n v="1"/>
    <x v="0"/>
    <x v="2"/>
  </r>
  <r>
    <s v="EXT WINVN "/>
    <s v=" CHICAGO CUBS "/>
    <n v="1"/>
    <x v="0"/>
    <x v="2"/>
  </r>
  <r>
    <s v="EXT WINVN "/>
    <s v=" IL POLICE ASSOC "/>
    <n v="1"/>
    <x v="0"/>
    <x v="2"/>
  </r>
  <r>
    <s v="EXT WINVN "/>
    <s v=" IL. FIRE FIGHTER "/>
    <n v="1"/>
    <x v="0"/>
    <x v="2"/>
  </r>
  <r>
    <s v="EXT WINVN "/>
    <s v=" MASTER MASON "/>
    <n v="1"/>
    <x v="0"/>
    <x v="2"/>
  </r>
  <r>
    <s v="EXT WINVN "/>
    <s v=" ORGAN DONOR "/>
    <n v="1"/>
    <x v="0"/>
    <x v="2"/>
  </r>
  <r>
    <s v="EXT WINVN "/>
    <s v=" PARK DIST. YOUTH "/>
    <n v="1"/>
    <x v="0"/>
    <x v="2"/>
  </r>
  <r>
    <s v="EXT WINVN "/>
    <s v=" PASSENGER CAR "/>
    <n v="202"/>
    <x v="0"/>
    <x v="2"/>
  </r>
  <r>
    <s v="EXT WINVN "/>
    <s v=" PREVENT VIOLENCE "/>
    <n v="1"/>
    <x v="0"/>
    <x v="2"/>
  </r>
  <r>
    <s v="EXT WINVN "/>
    <s v=" TRUCK 8,000 LBS "/>
    <n v="5"/>
    <x v="0"/>
    <x v="1"/>
  </r>
  <r>
    <s v="EXT WINVN "/>
    <s v=" WHEELCHAIR "/>
    <n v="3"/>
    <x v="0"/>
    <x v="2"/>
  </r>
  <r>
    <s v="FARM EQIP "/>
    <s v=" FARM 45,000 LBS "/>
    <n v="1"/>
    <x v="6"/>
    <x v="5"/>
  </r>
  <r>
    <s v="FARM TRAC "/>
    <s v=" FARM 73,280 LBS "/>
    <n v="1"/>
    <x v="6"/>
    <x v="5"/>
  </r>
  <r>
    <s v="FARM TRAC "/>
    <s v=" FARM TRUCKS "/>
    <n v="1"/>
    <x v="6"/>
    <x v="6"/>
  </r>
  <r>
    <s v="FARM TRAC "/>
    <s v=" REC VEH TRAILER "/>
    <n v="1"/>
    <x v="6"/>
    <x v="7"/>
  </r>
  <r>
    <s v="FASTBACK "/>
    <s v=" EXPANDED ANTIQUE "/>
    <n v="1"/>
    <x v="0"/>
    <x v="2"/>
  </r>
  <r>
    <s v="FASTBACK "/>
    <s v=" ANTIQUES "/>
    <n v="2"/>
    <x v="0"/>
    <x v="2"/>
  </r>
  <r>
    <s v="FASTBACK "/>
    <s v=" ARMED FORCES RET "/>
    <n v="1"/>
    <x v="0"/>
    <x v="2"/>
  </r>
  <r>
    <s v="FASTBACK "/>
    <s v=" PASSENGER CAR "/>
    <n v="4"/>
    <x v="0"/>
    <x v="2"/>
  </r>
  <r>
    <s v="FERTILIZR "/>
    <s v=" FARM TRAILERS "/>
    <n v="132"/>
    <x v="6"/>
    <x v="7"/>
  </r>
  <r>
    <s v="FERTILIZR "/>
    <s v=" FARM TRUCKS "/>
    <n v="3"/>
    <x v="6"/>
    <x v="6"/>
  </r>
  <r>
    <s v="FERTILIZR "/>
    <s v=" FERTILIZER SPREAD "/>
    <n v="1"/>
    <x v="6"/>
    <x v="3"/>
  </r>
  <r>
    <s v="FERTILIZR "/>
    <s v=" MUNICIPAL VEHICLE "/>
    <n v="8"/>
    <x v="6"/>
    <x v="0"/>
  </r>
  <r>
    <s v="FIRE APP "/>
    <s v=" EXPANDED ANTIQUE "/>
    <n v="3"/>
    <x v="7"/>
    <x v="2"/>
  </r>
  <r>
    <s v="FIRE APP "/>
    <s v=" ANTIQUES "/>
    <n v="30"/>
    <x v="7"/>
    <x v="2"/>
  </r>
  <r>
    <s v="FIRE APP "/>
    <s v=" IL. FIRE FIGHTER "/>
    <n v="1"/>
    <x v="7"/>
    <x v="2"/>
  </r>
  <r>
    <s v="FIRE APP "/>
    <s v=" MUNICIPAL VEHICLE "/>
    <n v="148"/>
    <x v="7"/>
    <x v="0"/>
  </r>
  <r>
    <s v="FIRE APP "/>
    <s v=" TRAILER 14,000 LB "/>
    <n v="1"/>
    <x v="7"/>
    <x v="7"/>
  </r>
  <r>
    <s v="FIRE APP "/>
    <s v=" TRUCK 12,000 LBS "/>
    <n v="1"/>
    <x v="7"/>
    <x v="1"/>
  </r>
  <r>
    <s v="FIRE APP "/>
    <s v=" TRUCK 36,000 LBS "/>
    <n v="1"/>
    <x v="7"/>
    <x v="9"/>
  </r>
  <r>
    <s v="FLATBED "/>
    <s v=" ANTIQUES "/>
    <n v="5"/>
    <x v="7"/>
    <x v="2"/>
  </r>
  <r>
    <s v="FLATBED "/>
    <s v=" ARMED FORCES RET "/>
    <n v="1"/>
    <x v="7"/>
    <x v="2"/>
  </r>
  <r>
    <s v="FLATBED "/>
    <s v=" CHARITABLE VEH "/>
    <n v="20"/>
    <x v="7"/>
    <x v="2"/>
  </r>
  <r>
    <s v="FLATBED "/>
    <s v=" COLLEGIATE PLATE "/>
    <n v="1"/>
    <x v="7"/>
    <x v="2"/>
  </r>
  <r>
    <s v="FLATBED "/>
    <s v=" DISABLED VETERANS "/>
    <n v="1"/>
    <x v="7"/>
    <x v="2"/>
  </r>
  <r>
    <s v="FLATBED "/>
    <s v=" FARM 16,000 LBS "/>
    <n v="1"/>
    <x v="7"/>
    <x v="1"/>
  </r>
  <r>
    <s v="FLATBED "/>
    <s v=" FARM 28,000 LBS "/>
    <n v="2"/>
    <x v="7"/>
    <x v="11"/>
  </r>
  <r>
    <s v="FLATBED "/>
    <s v=" FARM 32,000 LBS "/>
    <n v="2"/>
    <x v="7"/>
    <x v="11"/>
  </r>
  <r>
    <s v="FLATBED "/>
    <s v=" FARM 36,000 LBS "/>
    <n v="1"/>
    <x v="7"/>
    <x v="5"/>
  </r>
  <r>
    <s v="FLATBED "/>
    <s v=" FARM 45,000 LBS "/>
    <n v="1"/>
    <x v="7"/>
    <x v="5"/>
  </r>
  <r>
    <s v="FLATBED "/>
    <s v=" FARM 54,999 LBS "/>
    <n v="2"/>
    <x v="7"/>
    <x v="5"/>
  </r>
  <r>
    <s v="FLATBED "/>
    <s v=" FARM TR 10,000 LB "/>
    <n v="9"/>
    <x v="7"/>
    <x v="7"/>
  </r>
  <r>
    <s v="FLATBED "/>
    <s v=" FARM TR 14,000 LB "/>
    <n v="12"/>
    <x v="7"/>
    <x v="7"/>
  </r>
  <r>
    <s v="FLATBED "/>
    <s v=" FARM TR 20,000 LB "/>
    <n v="19"/>
    <x v="7"/>
    <x v="7"/>
  </r>
  <r>
    <s v="FLATBED "/>
    <s v=" FARM TR 28,000 LB "/>
    <n v="3"/>
    <x v="7"/>
    <x v="7"/>
  </r>
  <r>
    <s v="FLATBED "/>
    <s v=" FARM TR 36,000 LB "/>
    <n v="1"/>
    <x v="7"/>
    <x v="7"/>
  </r>
  <r>
    <s v="FLATBED "/>
    <s v=" FARM TRAILERS "/>
    <n v="3"/>
    <x v="7"/>
    <x v="7"/>
  </r>
  <r>
    <s v="FLATBED "/>
    <s v=" FLEET "/>
    <n v="1"/>
    <x v="7"/>
    <x v="6"/>
  </r>
  <r>
    <s v="FLATBED "/>
    <s v=" MET 14.000 LBS "/>
    <n v="4"/>
    <x v="7"/>
    <x v="7"/>
  </r>
  <r>
    <s v="FLATBED "/>
    <s v=" MFT 20,000 LBS "/>
    <n v="8"/>
    <x v="7"/>
    <x v="7"/>
  </r>
  <r>
    <s v="FLATBED "/>
    <s v=" MILEAG TAX 16,000 "/>
    <n v="1"/>
    <x v="7"/>
    <x v="11"/>
  </r>
  <r>
    <s v="FLATBED "/>
    <s v=" MILEAG TAX 24,000 "/>
    <n v="7"/>
    <x v="7"/>
    <x v="11"/>
  </r>
  <r>
    <s v="FLATBED "/>
    <s v=" MILEAG TAX 28,000 "/>
    <n v="1"/>
    <x v="7"/>
    <x v="11"/>
  </r>
  <r>
    <s v="FLATBED "/>
    <s v=" MILEAG TAX 32,000 "/>
    <n v="3"/>
    <x v="7"/>
    <x v="11"/>
  </r>
  <r>
    <s v="FLATBED "/>
    <s v=" MILEAG TAX 36,000 "/>
    <n v="2"/>
    <x v="7"/>
    <x v="5"/>
  </r>
  <r>
    <s v="FLATBED "/>
    <s v=" MILEAG TAX 45,000 "/>
    <n v="3"/>
    <x v="7"/>
    <x v="5"/>
  </r>
  <r>
    <s v="FLATBED "/>
    <s v=" MILEAG TAX 54,999 "/>
    <n v="4"/>
    <x v="7"/>
    <x v="5"/>
  </r>
  <r>
    <s v="FLATBED "/>
    <s v=" MLT 36,000 LBS "/>
    <n v="20"/>
    <x v="7"/>
    <x v="7"/>
  </r>
  <r>
    <s v="FLATBED "/>
    <s v=" MMT 40,000 LBS "/>
    <n v="3"/>
    <x v="7"/>
    <x v="7"/>
  </r>
  <r>
    <s v="FLATBED "/>
    <s v=" MUNI MOTORCYCLE "/>
    <n v="1"/>
    <x v="7"/>
    <x v="4"/>
  </r>
  <r>
    <s v="FLATBED "/>
    <s v=" MUNICIPAL POLICE "/>
    <n v="1"/>
    <x v="7"/>
    <x v="2"/>
  </r>
  <r>
    <s v="FLATBED "/>
    <s v=" MUNICIPAL VEHICLE "/>
    <n v="1003"/>
    <x v="7"/>
    <x v="0"/>
  </r>
  <r>
    <s v="FLATBED "/>
    <s v=" PERM. MNTED EQUIP "/>
    <n v="2"/>
    <x v="7"/>
    <x v="3"/>
  </r>
  <r>
    <s v="FLATBED "/>
    <s v=" REC VEH TRAILER "/>
    <n v="2"/>
    <x v="7"/>
    <x v="7"/>
  </r>
  <r>
    <s v="FLATBED "/>
    <s v=" STATE OF ILLINOIS "/>
    <n v="61"/>
    <x v="7"/>
    <x v="2"/>
  </r>
  <r>
    <s v="FLATBED "/>
    <s v=" TRAILER 10,000 LB "/>
    <n v="417"/>
    <x v="7"/>
    <x v="7"/>
  </r>
  <r>
    <s v="FLATBED "/>
    <s v=" TRAILER 14,000 LB "/>
    <n v="554"/>
    <x v="7"/>
    <x v="7"/>
  </r>
  <r>
    <s v="FLATBED "/>
    <s v=" TRAILER 20,000 LB "/>
    <n v="428"/>
    <x v="7"/>
    <x v="7"/>
  </r>
  <r>
    <s v="FLATBED "/>
    <s v=" TRAILER 32,000 LB "/>
    <n v="170"/>
    <x v="7"/>
    <x v="7"/>
  </r>
  <r>
    <s v="FLATBED "/>
    <s v=" TRAILER 36,000 LB "/>
    <n v="28"/>
    <x v="7"/>
    <x v="7"/>
  </r>
  <r>
    <s v="FLATBED "/>
    <s v=" TRAILER 40,000 LB "/>
    <n v="45"/>
    <x v="7"/>
    <x v="7"/>
  </r>
  <r>
    <s v="FLATBED "/>
    <s v=" TRUCK 12,000 LBS "/>
    <n v="35"/>
    <x v="7"/>
    <x v="1"/>
  </r>
  <r>
    <s v="FLATBED "/>
    <s v=" TRUCK 16,000 LBS "/>
    <n v="51"/>
    <x v="7"/>
    <x v="1"/>
  </r>
  <r>
    <s v="FLATBED "/>
    <s v=" TRUCK 26,000 LBS "/>
    <n v="87"/>
    <x v="7"/>
    <x v="12"/>
  </r>
  <r>
    <s v="FLATBED "/>
    <s v=" TRUCK 28,000 LBS "/>
    <n v="13"/>
    <x v="7"/>
    <x v="12"/>
  </r>
  <r>
    <s v="FLATBED "/>
    <s v=" TRUCK 32,000 LBS "/>
    <n v="30"/>
    <x v="7"/>
    <x v="12"/>
  </r>
  <r>
    <s v="FLATBED "/>
    <s v=" TRUCK 36,000 LBS "/>
    <n v="11"/>
    <x v="7"/>
    <x v="9"/>
  </r>
  <r>
    <s v="FLATBED "/>
    <s v=" TRUCK 40,000 LBS "/>
    <n v="2"/>
    <x v="7"/>
    <x v="9"/>
  </r>
  <r>
    <s v="FLATBED "/>
    <s v=" TRUCK 45,000 LBS "/>
    <n v="3"/>
    <x v="7"/>
    <x v="9"/>
  </r>
  <r>
    <s v="FLATBED "/>
    <s v=" TRUCK 50,000 LBS "/>
    <n v="6"/>
    <x v="7"/>
    <x v="9"/>
  </r>
  <r>
    <s v="FLATBED "/>
    <s v=" TRUCK 54,999 LBS "/>
    <n v="19"/>
    <x v="7"/>
    <x v="9"/>
  </r>
  <r>
    <s v="FLATBED "/>
    <s v=" TRUCK 59,500 LBS "/>
    <n v="3"/>
    <x v="7"/>
    <x v="9"/>
  </r>
  <r>
    <s v="FLATBED "/>
    <s v=" TRUCK 8,000 LBS "/>
    <n v="46"/>
    <x v="7"/>
    <x v="1"/>
  </r>
  <r>
    <s v="FLATBED "/>
    <s v=" TRUCK 80,000 LBS "/>
    <n v="1"/>
    <x v="7"/>
    <x v="9"/>
  </r>
  <r>
    <s v="FLATBED "/>
    <s v=" TRAILER  3,000 LB "/>
    <n v="1610"/>
    <x v="7"/>
    <x v="10"/>
  </r>
  <r>
    <s v="FLATBED "/>
    <s v=" TRAILER  5,000 LB "/>
    <n v="380"/>
    <x v="7"/>
    <x v="10"/>
  </r>
  <r>
    <s v="FLATBED "/>
    <s v=" TRAILER  8,000 LB "/>
    <n v="718"/>
    <x v="7"/>
    <x v="10"/>
  </r>
  <r>
    <s v="FLATRACK "/>
    <s v=" TRUCK 16,000 LBS "/>
    <n v="2"/>
    <x v="1"/>
    <x v="1"/>
  </r>
  <r>
    <s v="FORKLIFT "/>
    <s v=" MUNICIPAL VEHICLE "/>
    <n v="3"/>
    <x v="6"/>
    <x v="0"/>
  </r>
  <r>
    <s v="FORKLIFT "/>
    <s v=" TRAILER 10,000 LB "/>
    <n v="2"/>
    <x v="6"/>
    <x v="7"/>
  </r>
  <r>
    <s v="FORKLIFT "/>
    <s v=" TRAILER 14,000 LB "/>
    <n v="3"/>
    <x v="6"/>
    <x v="7"/>
  </r>
  <r>
    <s v="FORKLIFT "/>
    <s v=" TRAILER 20,000 LB "/>
    <n v="1"/>
    <x v="6"/>
    <x v="7"/>
  </r>
  <r>
    <s v="FORKLIFT "/>
    <s v=" TRAILER 36,000 LB "/>
    <n v="1"/>
    <x v="6"/>
    <x v="7"/>
  </r>
  <r>
    <s v="FORKLIFT "/>
    <s v=" TRAILER  3,000 LB "/>
    <n v="4"/>
    <x v="6"/>
    <x v="10"/>
  </r>
  <r>
    <s v="FORKLIFT "/>
    <s v=" TRAILER  5,000 LB "/>
    <n v="1"/>
    <x v="6"/>
    <x v="10"/>
  </r>
  <r>
    <s v="FORKLIFT "/>
    <s v=" TRAILER  8,000 LB "/>
    <n v="3"/>
    <x v="6"/>
    <x v="10"/>
  </r>
  <r>
    <s v="FWRD CONT "/>
    <s v=" MUNICIPAL VEHICLE "/>
    <n v="1"/>
    <x v="0"/>
    <x v="0"/>
  </r>
  <r>
    <s v="GARBGE TK "/>
    <s v=" CHARITABLE VEH "/>
    <n v="1"/>
    <x v="9"/>
    <x v="2"/>
  </r>
  <r>
    <s v="GARBGE TK "/>
    <s v=" MILEAG TAX 54,999 "/>
    <n v="1"/>
    <x v="9"/>
    <x v="5"/>
  </r>
  <r>
    <s v="GARBGE TK "/>
    <s v=" MUNICIPAL VEHICLE "/>
    <n v="232"/>
    <x v="9"/>
    <x v="0"/>
  </r>
  <r>
    <s v="GARBGE TK "/>
    <s v=" PERM. MNTED EQUIP "/>
    <n v="8"/>
    <x v="9"/>
    <x v="3"/>
  </r>
  <r>
    <s v="GARBGE TK "/>
    <s v=" TRUCK 26,000 LBS "/>
    <n v="1"/>
    <x v="9"/>
    <x v="12"/>
  </r>
  <r>
    <s v="GARBGE TK "/>
    <s v=" TRUCK 36,000 LBS "/>
    <n v="1"/>
    <x v="9"/>
    <x v="9"/>
  </r>
  <r>
    <s v="GARBGE TK "/>
    <s v=" TRUCK 50,000 LBS "/>
    <n v="3"/>
    <x v="9"/>
    <x v="9"/>
  </r>
  <r>
    <s v="GARBGE TK "/>
    <s v=" TRUCK 54,999 LBS "/>
    <n v="450"/>
    <x v="9"/>
    <x v="9"/>
  </r>
  <r>
    <s v="GARBGE TK "/>
    <s v=" TRUCK 59,500 LBS "/>
    <n v="4"/>
    <x v="9"/>
    <x v="9"/>
  </r>
  <r>
    <s v="GENERATOR "/>
    <s v=" PASSENGER CAR "/>
    <n v="1"/>
    <x v="3"/>
    <x v="2"/>
  </r>
  <r>
    <s v="GENERATOR "/>
    <s v=" TRAILER 14,000 LB "/>
    <n v="1"/>
    <x v="3"/>
    <x v="7"/>
  </r>
  <r>
    <s v="GENERATOR "/>
    <s v=" TRAILER  5,000 LB "/>
    <n v="1"/>
    <x v="3"/>
    <x v="10"/>
  </r>
  <r>
    <s v="GLASS RAK "/>
    <s v=" TRUCK 12,000 LBS "/>
    <n v="1"/>
    <x v="5"/>
    <x v="1"/>
  </r>
  <r>
    <s v="GLIDER "/>
    <s v=" MUNICIPAL VEHICLE "/>
    <n v="1"/>
    <x v="1"/>
    <x v="0"/>
  </r>
  <r>
    <s v="GOLF CART "/>
    <s v=" TRUCK 8,000 LBS "/>
    <n v="1"/>
    <x v="1"/>
    <x v="1"/>
  </r>
  <r>
    <s v="GONDOLA "/>
    <s v=" PASSENGER CAR "/>
    <n v="1"/>
    <x v="3"/>
    <x v="2"/>
  </r>
  <r>
    <s v="GRADER "/>
    <s v=" MUNICIPAL VEHICLE "/>
    <n v="3"/>
    <x v="6"/>
    <x v="0"/>
  </r>
  <r>
    <s v="GRADER "/>
    <s v=" STATE OF ILLINOIS "/>
    <n v="1"/>
    <x v="6"/>
    <x v="2"/>
  </r>
  <r>
    <s v="GRAIN/BOX "/>
    <s v=" ANTIQUES "/>
    <n v="2"/>
    <x v="7"/>
    <x v="2"/>
  </r>
  <r>
    <s v="GRAIN/BOX "/>
    <s v=" CHARITABLE VEH "/>
    <n v="1"/>
    <x v="7"/>
    <x v="2"/>
  </r>
  <r>
    <s v="GRAIN/BOX "/>
    <s v=" FARM 16,000 LBS "/>
    <n v="2"/>
    <x v="7"/>
    <x v="1"/>
  </r>
  <r>
    <s v="GRAIN/BOX "/>
    <s v=" FARM 20,000 LBS "/>
    <n v="1"/>
    <x v="7"/>
    <x v="11"/>
  </r>
  <r>
    <s v="GRAIN/BOX "/>
    <s v=" FARM 24,000 LBS "/>
    <n v="5"/>
    <x v="7"/>
    <x v="11"/>
  </r>
  <r>
    <s v="GRAIN/BOX "/>
    <s v=" FARM 28,000 LBS "/>
    <n v="16"/>
    <x v="7"/>
    <x v="11"/>
  </r>
  <r>
    <s v="GRAIN/BOX "/>
    <s v=" FARM 32,000 LBS "/>
    <n v="12"/>
    <x v="7"/>
    <x v="11"/>
  </r>
  <r>
    <s v="GRAIN/BOX "/>
    <s v=" FARM 36,000 LBS "/>
    <n v="1"/>
    <x v="7"/>
    <x v="5"/>
  </r>
  <r>
    <s v="GRAIN/BOX "/>
    <s v=" FARM 45,000 LBS "/>
    <n v="6"/>
    <x v="7"/>
    <x v="5"/>
  </r>
  <r>
    <s v="GRAIN/BOX "/>
    <s v=" FARM 54,999 LBS "/>
    <n v="20"/>
    <x v="7"/>
    <x v="5"/>
  </r>
  <r>
    <s v="GRAIN/BOX "/>
    <s v=" FARM TR 14,000 LB "/>
    <n v="2"/>
    <x v="7"/>
    <x v="7"/>
  </r>
  <r>
    <s v="GRAIN/BOX "/>
    <s v=" FARM TR 20,000 LB "/>
    <n v="2"/>
    <x v="7"/>
    <x v="7"/>
  </r>
  <r>
    <s v="GRAIN/BOX "/>
    <s v=" FARM TR 28,000 LB "/>
    <n v="1"/>
    <x v="7"/>
    <x v="7"/>
  </r>
  <r>
    <s v="GRAIN/BOX "/>
    <s v=" FARM TR 36,000 LB "/>
    <n v="1"/>
    <x v="7"/>
    <x v="7"/>
  </r>
  <r>
    <s v="GRAIN/BOX "/>
    <s v=" MILEAG TAX 12,000 "/>
    <n v="1"/>
    <x v="7"/>
    <x v="11"/>
  </r>
  <r>
    <s v="GRAIN/BOX "/>
    <s v=" MILEAG TAX 16,000 "/>
    <n v="1"/>
    <x v="7"/>
    <x v="11"/>
  </r>
  <r>
    <s v="GRAIN/BOX "/>
    <s v=" MILEAG TAX 24,000 "/>
    <n v="1"/>
    <x v="7"/>
    <x v="11"/>
  </r>
  <r>
    <s v="GRAIN/BOX "/>
    <s v=" MILEAG TAX 32,000 "/>
    <n v="1"/>
    <x v="7"/>
    <x v="11"/>
  </r>
  <r>
    <s v="GRAIN/BOX "/>
    <s v=" MILEAG TAX 36,000 "/>
    <n v="1"/>
    <x v="7"/>
    <x v="5"/>
  </r>
  <r>
    <s v="GRAIN/BOX "/>
    <s v=" MILEAG TAX 45,000 "/>
    <n v="1"/>
    <x v="7"/>
    <x v="5"/>
  </r>
  <r>
    <s v="GRAIN/BOX "/>
    <s v=" MILEAG TAX 54,999 "/>
    <n v="1"/>
    <x v="7"/>
    <x v="5"/>
  </r>
  <r>
    <s v="GRAIN/BOX "/>
    <s v=" MUNICIPAL VEHICLE "/>
    <n v="93"/>
    <x v="7"/>
    <x v="0"/>
  </r>
  <r>
    <s v="GRAIN/BOX "/>
    <s v=" TRAILER 10,000 LB "/>
    <n v="6"/>
    <x v="7"/>
    <x v="7"/>
  </r>
  <r>
    <s v="GRAIN/BOX "/>
    <s v=" TRAILER 14,000 LB "/>
    <n v="2"/>
    <x v="7"/>
    <x v="7"/>
  </r>
  <r>
    <s v="GRAIN/BOX "/>
    <s v=" TRUCK 12,000 LBS "/>
    <n v="9"/>
    <x v="7"/>
    <x v="1"/>
  </r>
  <r>
    <s v="GRAIN/BOX "/>
    <s v=" TRUCK 16,000 LBS "/>
    <n v="4"/>
    <x v="7"/>
    <x v="1"/>
  </r>
  <r>
    <s v="GRAIN/BOX "/>
    <s v=" TRUCK 26,000 LBS "/>
    <n v="8"/>
    <x v="7"/>
    <x v="12"/>
  </r>
  <r>
    <s v="GRAIN/BOX "/>
    <s v=" TRUCK 28,000 LBS "/>
    <n v="1"/>
    <x v="7"/>
    <x v="12"/>
  </r>
  <r>
    <s v="GRAIN/BOX "/>
    <s v=" TRUCK 32,000 LBS "/>
    <n v="1"/>
    <x v="7"/>
    <x v="12"/>
  </r>
  <r>
    <s v="GRAIN/BOX "/>
    <s v=" TRUCK 8,000 LBS "/>
    <n v="2"/>
    <x v="7"/>
    <x v="1"/>
  </r>
  <r>
    <s v="GRAIN/BOX "/>
    <s v=" TRAILER  3,000 LB "/>
    <n v="235"/>
    <x v="7"/>
    <x v="10"/>
  </r>
  <r>
    <s v="GRAIN/BOX "/>
    <s v=" TRAILER  5,000 LB "/>
    <n v="8"/>
    <x v="7"/>
    <x v="10"/>
  </r>
  <r>
    <s v="GRAIN/BOX "/>
    <s v=" TRAILER  8,000 LB "/>
    <n v="14"/>
    <x v="7"/>
    <x v="10"/>
  </r>
  <r>
    <s v="HARDTOP "/>
    <s v=" EXPANDED ANTIQUE "/>
    <n v="9"/>
    <x v="0"/>
    <x v="2"/>
  </r>
  <r>
    <s v="HARDTOP "/>
    <s v=" ANTIQUES "/>
    <n v="91"/>
    <x v="0"/>
    <x v="2"/>
  </r>
  <r>
    <s v="HARDTOP "/>
    <s v=" ARMED FORCES RET "/>
    <n v="1"/>
    <x v="0"/>
    <x v="2"/>
  </r>
  <r>
    <s v="HARDTOP "/>
    <s v=" BLACKHAWKS "/>
    <n v="4"/>
    <x v="0"/>
    <x v="2"/>
  </r>
  <r>
    <s v="HARDTOP "/>
    <s v=" BRONZE STAR "/>
    <n v="1"/>
    <x v="0"/>
    <x v="2"/>
  </r>
  <r>
    <s v="HARDTOP "/>
    <s v=" EAGLE SCOUT "/>
    <n v="1"/>
    <x v="0"/>
    <x v="2"/>
  </r>
  <r>
    <s v="HARDTOP "/>
    <s v=" ENVIRONMENTAL "/>
    <n v="1"/>
    <x v="0"/>
    <x v="2"/>
  </r>
  <r>
    <s v="HARDTOP "/>
    <s v=" MUNICIPAL VEHICLE "/>
    <n v="7"/>
    <x v="0"/>
    <x v="0"/>
  </r>
  <r>
    <s v="HARDTOP "/>
    <s v=" PASSENGER CAR "/>
    <n v="531"/>
    <x v="0"/>
    <x v="2"/>
  </r>
  <r>
    <s v="HARDTOP "/>
    <s v=" POLICE MEMORIAL "/>
    <n v="1"/>
    <x v="0"/>
    <x v="2"/>
  </r>
  <r>
    <s v="HARDTOP "/>
    <s v=" REC VEH TRAILER "/>
    <n v="1"/>
    <x v="0"/>
    <x v="7"/>
  </r>
  <r>
    <s v="HARDTOP "/>
    <s v=" ROUTE 66 "/>
    <n v="1"/>
    <x v="0"/>
    <x v="2"/>
  </r>
  <r>
    <s v="HARDTOP "/>
    <s v=" U.S. VETERAN "/>
    <n v="1"/>
    <x v="0"/>
    <x v="2"/>
  </r>
  <r>
    <s v="HARDTOP "/>
    <s v=" WHEELCHAIR "/>
    <n v="2"/>
    <x v="0"/>
    <x v="2"/>
  </r>
  <r>
    <s v="HARDTP CV "/>
    <s v=" EXPANDED ANTIQUE "/>
    <n v="1"/>
    <x v="0"/>
    <x v="2"/>
  </r>
  <r>
    <s v="HARDTP CV "/>
    <s v=" AMERICA REMEMBERS "/>
    <n v="1"/>
    <x v="0"/>
    <x v="2"/>
  </r>
  <r>
    <s v="HARDTP CV "/>
    <s v=" MUNICIPAL VEHICLE "/>
    <n v="8"/>
    <x v="0"/>
    <x v="0"/>
  </r>
  <r>
    <s v="HARDTP CV "/>
    <s v=" PASSENGER CAR "/>
    <n v="46"/>
    <x v="0"/>
    <x v="2"/>
  </r>
  <r>
    <s v="HARDTP CV "/>
    <s v=" TRUCK 8,000 LBS "/>
    <n v="1"/>
    <x v="0"/>
    <x v="1"/>
  </r>
  <r>
    <s v="HATCHBACK "/>
    <s v=" AIR FORCE VETERAN "/>
    <n v="1"/>
    <x v="0"/>
    <x v="2"/>
  </r>
  <r>
    <s v="HATCHBACK "/>
    <s v=" DUCKS UNLIMITED "/>
    <n v="1"/>
    <x v="0"/>
    <x v="6"/>
  </r>
  <r>
    <s v="HATCHBACK "/>
    <s v=" EXPANDED ANTIQUE "/>
    <n v="13"/>
    <x v="0"/>
    <x v="2"/>
  </r>
  <r>
    <s v="HATCHBACK "/>
    <s v=" SHARE THE ROAD "/>
    <n v="14"/>
    <x v="0"/>
    <x v="2"/>
  </r>
  <r>
    <s v="HATCHBACK "/>
    <s v=" AFGHANISTAN CMPN "/>
    <n v="5"/>
    <x v="0"/>
    <x v="2"/>
  </r>
  <r>
    <s v="HATCHBACK "/>
    <s v=" AGRICULTURE "/>
    <n v="6"/>
    <x v="0"/>
    <x v="6"/>
  </r>
  <r>
    <s v="HATCHBACK "/>
    <s v=" ALPHA KAPPA ALPHA "/>
    <n v="2"/>
    <x v="0"/>
    <x v="2"/>
  </r>
  <r>
    <s v="HATCHBACK "/>
    <s v=" AMATEUR RADIO "/>
    <n v="10"/>
    <x v="0"/>
    <x v="2"/>
  </r>
  <r>
    <s v="HATCHBACK "/>
    <s v=" AMERICA REMEMBERS "/>
    <n v="8"/>
    <x v="0"/>
    <x v="2"/>
  </r>
  <r>
    <s v="HATCHBACK "/>
    <s v=" ANTIQUES "/>
    <n v="34"/>
    <x v="0"/>
    <x v="2"/>
  </r>
  <r>
    <s v="HATCHBACK "/>
    <s v=" ARMED FORCES RET "/>
    <n v="14"/>
    <x v="0"/>
    <x v="2"/>
  </r>
  <r>
    <s v="HATCHBACK "/>
    <s v=" ARMED FORCES RSRV "/>
    <n v="2"/>
    <x v="0"/>
    <x v="2"/>
  </r>
  <r>
    <s v="HATCHBACK "/>
    <s v=" ARMY VETERAN "/>
    <n v="8"/>
    <x v="0"/>
    <x v="2"/>
  </r>
  <r>
    <s v="HATCHBACK "/>
    <s v=" AUTISM AWARENESS "/>
    <n v="3"/>
    <x v="0"/>
    <x v="2"/>
  </r>
  <r>
    <s v="HATCHBACK "/>
    <s v=" BLACKHAWKS "/>
    <n v="78"/>
    <x v="0"/>
    <x v="2"/>
  </r>
  <r>
    <s v="HATCHBACK "/>
    <s v=" BRONZE STAR "/>
    <n v="3"/>
    <x v="0"/>
    <x v="2"/>
  </r>
  <r>
    <s v="HATCHBACK "/>
    <s v=" CHI POLICE MEM "/>
    <n v="3"/>
    <x v="0"/>
    <x v="2"/>
  </r>
  <r>
    <s v="HATCHBACK "/>
    <s v=" CHICAGO BEARS "/>
    <n v="23"/>
    <x v="0"/>
    <x v="2"/>
  </r>
  <r>
    <s v="HATCHBACK "/>
    <s v=" CHICAGO BULLS "/>
    <n v="6"/>
    <x v="0"/>
    <x v="2"/>
  </r>
  <r>
    <s v="HATCHBACK "/>
    <s v=" CHICAGO CUBS "/>
    <n v="14"/>
    <x v="0"/>
    <x v="2"/>
  </r>
  <r>
    <s v="HATCHBACK "/>
    <s v=" COLLEGIATE PLATE "/>
    <n v="20"/>
    <x v="0"/>
    <x v="2"/>
  </r>
  <r>
    <s v="HATCHBACK "/>
    <s v=" DELTA SIGMA THETA "/>
    <n v="1"/>
    <x v="0"/>
    <x v="2"/>
  </r>
  <r>
    <s v="HATCHBACK "/>
    <s v=" DISABLED VETERANS "/>
    <n v="5"/>
    <x v="0"/>
    <x v="2"/>
  </r>
  <r>
    <s v="HATCHBACK "/>
    <s v=" EAGLE SCOUT "/>
    <n v="7"/>
    <x v="0"/>
    <x v="2"/>
  </r>
  <r>
    <s v="HATCHBACK "/>
    <s v=" EDUCATION "/>
    <n v="5"/>
    <x v="0"/>
    <x v="2"/>
  </r>
  <r>
    <s v="HATCHBACK "/>
    <s v=" ELECTRIC "/>
    <n v="45"/>
    <x v="0"/>
    <x v="2"/>
  </r>
  <r>
    <s v="HATCHBACK "/>
    <s v=" ENVIRONMENTAL "/>
    <n v="92"/>
    <x v="0"/>
    <x v="2"/>
  </r>
  <r>
    <s v="HATCHBACK "/>
    <s v=" IL POLICE ASSOC "/>
    <n v="10"/>
    <x v="0"/>
    <x v="2"/>
  </r>
  <r>
    <s v="HATCHBACK "/>
    <s v=" IL. FIRE FIGHTER "/>
    <n v="39"/>
    <x v="0"/>
    <x v="2"/>
  </r>
  <r>
    <s v="HATCHBACK "/>
    <s v=" ILL-MICH CANAL "/>
    <n v="1"/>
    <x v="0"/>
    <x v="2"/>
  </r>
  <r>
    <s v="HATCHBACK "/>
    <s v=" IRAQ CAMPAIGN "/>
    <n v="1"/>
    <x v="0"/>
    <x v="2"/>
  </r>
  <r>
    <s v="HATCHBACK "/>
    <s v=" KAPPA ALPHA PSI "/>
    <n v="1"/>
    <x v="0"/>
    <x v="2"/>
  </r>
  <r>
    <s v="HATCHBACK "/>
    <s v=" KOREAN WAR VET "/>
    <n v="2"/>
    <x v="0"/>
    <x v="2"/>
  </r>
  <r>
    <s v="HATCHBACK "/>
    <s v=" LIVERY "/>
    <n v="1"/>
    <x v="0"/>
    <x v="2"/>
  </r>
  <r>
    <s v="HATCHBACK "/>
    <s v=" MAMMOGRAM "/>
    <n v="18"/>
    <x v="0"/>
    <x v="2"/>
  </r>
  <r>
    <s v="HATCHBACK "/>
    <s v=" MASTER MASON "/>
    <n v="2"/>
    <x v="0"/>
    <x v="2"/>
  </r>
  <r>
    <s v="HATCHBACK "/>
    <s v=" MUNICIPAL VEHICLE "/>
    <n v="231"/>
    <x v="0"/>
    <x v="0"/>
  </r>
  <r>
    <s v="HATCHBACK "/>
    <s v=" NATIONAL GUARD "/>
    <n v="2"/>
    <x v="0"/>
    <x v="2"/>
  </r>
  <r>
    <s v="HATCHBACK "/>
    <s v=" NAVY VETERAN "/>
    <n v="13"/>
    <x v="0"/>
    <x v="2"/>
  </r>
  <r>
    <s v="HATCHBACK "/>
    <s v=" NOTRE DAME "/>
    <n v="4"/>
    <x v="0"/>
    <x v="2"/>
  </r>
  <r>
    <s v="HATCHBACK "/>
    <s v=" ORGAN DONOR "/>
    <n v="25"/>
    <x v="0"/>
    <x v="2"/>
  </r>
  <r>
    <s v="HATCHBACK "/>
    <s v=" OVARIAN CANCER "/>
    <n v="4"/>
    <x v="0"/>
    <x v="2"/>
  </r>
  <r>
    <s v="HATCHBACK "/>
    <s v=" PARK DIST. YOUTH "/>
    <n v="2"/>
    <x v="0"/>
    <x v="2"/>
  </r>
  <r>
    <s v="HATCHBACK "/>
    <s v=" PASSENGER CAR "/>
    <n v="28590"/>
    <x v="0"/>
    <x v="2"/>
  </r>
  <r>
    <s v="HATCHBACK "/>
    <s v=" PET FRIENDLY "/>
    <n v="37"/>
    <x v="0"/>
    <x v="2"/>
  </r>
  <r>
    <s v="HATCHBACK "/>
    <s v=" POLICE MEMORIAL "/>
    <n v="16"/>
    <x v="0"/>
    <x v="2"/>
  </r>
  <r>
    <s v="HATCHBACK "/>
    <s v=" POW/MIA "/>
    <n v="2"/>
    <x v="0"/>
    <x v="2"/>
  </r>
  <r>
    <s v="HATCHBACK "/>
    <s v=" PREVENT VIOLENCE "/>
    <n v="38"/>
    <x v="0"/>
    <x v="2"/>
  </r>
  <r>
    <s v="HATCHBACK "/>
    <s v=" PURPLE HEART "/>
    <n v="6"/>
    <x v="0"/>
    <x v="2"/>
  </r>
  <r>
    <s v="HATCHBACK "/>
    <s v=" REC VEH TRAILER "/>
    <n v="1"/>
    <x v="0"/>
    <x v="7"/>
  </r>
  <r>
    <s v="HATCHBACK "/>
    <s v=" ROTARY INTRNATL "/>
    <n v="1"/>
    <x v="0"/>
    <x v="2"/>
  </r>
  <r>
    <s v="HATCHBACK "/>
    <s v=" ROUTE 66 "/>
    <n v="17"/>
    <x v="0"/>
    <x v="2"/>
  </r>
  <r>
    <s v="HATCHBACK "/>
    <s v=" SHEET METAL WRKR "/>
    <n v="1"/>
    <x v="0"/>
    <x v="2"/>
  </r>
  <r>
    <s v="HATCHBACK "/>
    <s v=" SIGMA GAMMA RHO "/>
    <n v="1"/>
    <x v="0"/>
    <x v="2"/>
  </r>
  <r>
    <s v="HATCHBACK "/>
    <s v=" SPEC OLYMPICS "/>
    <n v="3"/>
    <x v="0"/>
    <x v="2"/>
  </r>
  <r>
    <s v="HATCHBACK "/>
    <s v=" SPORTING SERIES "/>
    <n v="8"/>
    <x v="0"/>
    <x v="2"/>
  </r>
  <r>
    <s v="HATCHBACK "/>
    <s v=" STATE OF ILLINOIS "/>
    <n v="2"/>
    <x v="0"/>
    <x v="2"/>
  </r>
  <r>
    <s v="HATCHBACK "/>
    <s v=" SUPPORT OUR TROOP "/>
    <n v="2"/>
    <x v="0"/>
    <x v="2"/>
  </r>
  <r>
    <s v="HATCHBACK "/>
    <s v=" TAXI "/>
    <n v="32"/>
    <x v="0"/>
    <x v="2"/>
  </r>
  <r>
    <s v="HATCHBACK "/>
    <s v=" TINTED WINDOW "/>
    <n v="1"/>
    <x v="0"/>
    <x v="2"/>
  </r>
  <r>
    <s v="HATCHBACK "/>
    <s v=" U.S. VETERAN "/>
    <n v="30"/>
    <x v="0"/>
    <x v="2"/>
  </r>
  <r>
    <s v="HATCHBACK "/>
    <s v=" US MARINE CORP "/>
    <n v="7"/>
    <x v="0"/>
    <x v="2"/>
  </r>
  <r>
    <s v="HATCHBACK "/>
    <s v=" VIETNAM VETERAN "/>
    <n v="7"/>
    <x v="0"/>
    <x v="2"/>
  </r>
  <r>
    <s v="HATCHBACK "/>
    <s v=" WEST POINT BIC "/>
    <n v="1"/>
    <x v="0"/>
    <x v="2"/>
  </r>
  <r>
    <s v="HATCHBACK "/>
    <s v=" WHEELCHAIR "/>
    <n v="104"/>
    <x v="0"/>
    <x v="2"/>
  </r>
  <r>
    <s v="HATCHBACK "/>
    <s v=" WHITE SOX "/>
    <n v="33"/>
    <x v="0"/>
    <x v="2"/>
  </r>
  <r>
    <s v="HATCHBACK "/>
    <s v=" WOMEN VETERANS "/>
    <n v="4"/>
    <x v="0"/>
    <x v="2"/>
  </r>
  <r>
    <s v="HATCHBACK "/>
    <s v=" YOUTH GOLF "/>
    <n v="5"/>
    <x v="0"/>
    <x v="2"/>
  </r>
  <r>
    <s v="HATCHBACK "/>
    <s v=" UNIV. OF CHICAGO "/>
    <n v="2"/>
    <x v="0"/>
    <x v="2"/>
  </r>
  <r>
    <s v="HEARSE "/>
    <s v=" EXPANDED ANTIQUE "/>
    <n v="2"/>
    <x v="0"/>
    <x v="2"/>
  </r>
  <r>
    <s v="HEARSE "/>
    <s v=" ANTIQUES "/>
    <n v="14"/>
    <x v="0"/>
    <x v="2"/>
  </r>
  <r>
    <s v="HEARSE "/>
    <s v=" FUNERAL HOME "/>
    <n v="267"/>
    <x v="0"/>
    <x v="2"/>
  </r>
  <r>
    <s v="HEARSE "/>
    <s v=" IL. FIRE FIGHTER "/>
    <n v="1"/>
    <x v="0"/>
    <x v="2"/>
  </r>
  <r>
    <s v="HEARSE "/>
    <s v=" LIVERY "/>
    <n v="1"/>
    <x v="0"/>
    <x v="2"/>
  </r>
  <r>
    <s v="HEARSE "/>
    <s v=" PASSENGER CAR "/>
    <n v="49"/>
    <x v="0"/>
    <x v="2"/>
  </r>
  <r>
    <s v="HEARSE "/>
    <s v=" US MARINE CORP "/>
    <n v="1"/>
    <x v="0"/>
    <x v="2"/>
  </r>
  <r>
    <s v="HOPPER "/>
    <s v=" MUNICIPAL VEHICLE "/>
    <n v="6"/>
    <x v="13"/>
    <x v="0"/>
  </r>
  <r>
    <s v="HOPPER "/>
    <s v=" TRAILER 10,000 LB "/>
    <n v="1"/>
    <x v="13"/>
    <x v="7"/>
  </r>
  <r>
    <s v="HOPPER "/>
    <s v=" TRAILER  5,000 LB "/>
    <n v="1"/>
    <x v="13"/>
    <x v="10"/>
  </r>
  <r>
    <s v="HOPPER "/>
    <s v=" TRAILER  8,000 LB "/>
    <n v="1"/>
    <x v="13"/>
    <x v="10"/>
  </r>
  <r>
    <s v="HORSE TLR "/>
    <s v=" FARM TR 10,000 LB "/>
    <n v="6"/>
    <x v="3"/>
    <x v="7"/>
  </r>
  <r>
    <s v="HORSE TLR "/>
    <s v=" FARM TR 14,000 LB "/>
    <n v="2"/>
    <x v="3"/>
    <x v="7"/>
  </r>
  <r>
    <s v="HORSE TLR "/>
    <s v=" MUNICIPAL VEHICLE "/>
    <n v="25"/>
    <x v="3"/>
    <x v="0"/>
  </r>
  <r>
    <s v="HORSE TLR "/>
    <s v=" REC VEH TRAILER "/>
    <n v="6"/>
    <x v="3"/>
    <x v="7"/>
  </r>
  <r>
    <s v="HORSE TLR "/>
    <s v=" STATE OF ILLINOIS "/>
    <n v="1"/>
    <x v="3"/>
    <x v="2"/>
  </r>
  <r>
    <s v="HORSE TLR "/>
    <s v=" TRAILER 10,000 LB "/>
    <n v="33"/>
    <x v="3"/>
    <x v="7"/>
  </r>
  <r>
    <s v="HORSE TLR "/>
    <s v=" TRAILER 14,000 LB "/>
    <n v="24"/>
    <x v="3"/>
    <x v="7"/>
  </r>
  <r>
    <s v="HORSE TLR "/>
    <s v=" TRAILER 20,000 LB "/>
    <n v="10"/>
    <x v="3"/>
    <x v="7"/>
  </r>
  <r>
    <s v="HORSE TLR "/>
    <s v=" TRAILER 32,000 LB "/>
    <n v="3"/>
    <x v="3"/>
    <x v="7"/>
  </r>
  <r>
    <s v="HORSE TLR "/>
    <s v=" TRAILER  3,000 LB "/>
    <n v="114"/>
    <x v="3"/>
    <x v="10"/>
  </r>
  <r>
    <s v="HORSE TLR "/>
    <s v=" TRAILER  5,000 LB "/>
    <n v="220"/>
    <x v="3"/>
    <x v="10"/>
  </r>
  <r>
    <s v="HORSE TLR "/>
    <s v=" TRAILER  8,000 LB "/>
    <n v="235"/>
    <x v="3"/>
    <x v="10"/>
  </r>
  <r>
    <s v="INC CHASS "/>
    <s v=" AMATEUR RADIO "/>
    <n v="1"/>
    <x v="2"/>
    <x v="2"/>
  </r>
  <r>
    <s v="INC CHASS "/>
    <s v=" ARMY VETERAN "/>
    <n v="1"/>
    <x v="2"/>
    <x v="2"/>
  </r>
  <r>
    <s v="INC CHASS "/>
    <s v=" BRONZE STAR "/>
    <n v="1"/>
    <x v="2"/>
    <x v="2"/>
  </r>
  <r>
    <s v="INC CHASS "/>
    <s v=" MUNICIPAL VEHICLE "/>
    <n v="1"/>
    <x v="2"/>
    <x v="0"/>
  </r>
  <r>
    <s v="INC CHASS "/>
    <s v=" PASSENGER CAR "/>
    <n v="49"/>
    <x v="2"/>
    <x v="2"/>
  </r>
  <r>
    <s v="INC CHASS "/>
    <s v=" PREVENT VIOLENCE "/>
    <n v="1"/>
    <x v="2"/>
    <x v="2"/>
  </r>
  <r>
    <s v="INC CHASS "/>
    <s v=" PURPLE HEART "/>
    <n v="1"/>
    <x v="2"/>
    <x v="2"/>
  </r>
  <r>
    <s v="INC CHASS "/>
    <s v=" REC VEH TRUCK "/>
    <n v="25"/>
    <x v="2"/>
    <x v="6"/>
  </r>
  <r>
    <s v="INC CHASS "/>
    <s v=" SHERIFF "/>
    <n v="1"/>
    <x v="2"/>
    <x v="2"/>
  </r>
  <r>
    <s v="INC CHASS "/>
    <s v=" TRUCK 12,000 LBS "/>
    <n v="74"/>
    <x v="2"/>
    <x v="1"/>
  </r>
  <r>
    <s v="INC CHASS "/>
    <s v=" TRUCK 16,000 LBS "/>
    <n v="51"/>
    <x v="2"/>
    <x v="1"/>
  </r>
  <r>
    <s v="INC CHASS "/>
    <s v=" TRUCK 26,000 LBS "/>
    <n v="86"/>
    <x v="2"/>
    <x v="12"/>
  </r>
  <r>
    <s v="INC CHASS "/>
    <s v=" TRUCK 8,000 LBS "/>
    <n v="22"/>
    <x v="2"/>
    <x v="1"/>
  </r>
  <r>
    <s v="INC CHASS "/>
    <s v=" WHEELCHAIR "/>
    <n v="15"/>
    <x v="2"/>
    <x v="2"/>
  </r>
  <r>
    <s v="INC EXTVN "/>
    <s v=" ARMY VETERAN "/>
    <n v="1"/>
    <x v="2"/>
    <x v="2"/>
  </r>
  <r>
    <s v="INC EXTVN "/>
    <s v=" CHARITABLE VEH "/>
    <n v="1"/>
    <x v="2"/>
    <x v="2"/>
  </r>
  <r>
    <s v="INC EXTVN "/>
    <s v=" MUNICIPAL VEHICLE "/>
    <n v="1"/>
    <x v="2"/>
    <x v="0"/>
  </r>
  <r>
    <s v="INC EXTVN "/>
    <s v=" PASSENGER CAR "/>
    <n v="41"/>
    <x v="2"/>
    <x v="2"/>
  </r>
  <r>
    <s v="INC EXTVN "/>
    <s v=" TRUCK 8,000 LBS "/>
    <n v="2"/>
    <x v="2"/>
    <x v="1"/>
  </r>
  <r>
    <s v="INC EXTVN "/>
    <s v=" WHEELCHAIR "/>
    <n v="1"/>
    <x v="2"/>
    <x v="2"/>
  </r>
  <r>
    <s v="JEEPSTER "/>
    <s v=" EXPANDED ANTIQUE "/>
    <n v="1"/>
    <x v="2"/>
    <x v="2"/>
  </r>
  <r>
    <s v="JEEPSTER "/>
    <s v=" ANTIQUES "/>
    <n v="7"/>
    <x v="2"/>
    <x v="2"/>
  </r>
  <r>
    <s v="JEEPSTER "/>
    <s v=" ENVIRONMENTAL "/>
    <n v="1"/>
    <x v="2"/>
    <x v="2"/>
  </r>
  <r>
    <s v="JEEPSTER "/>
    <s v=" IL. FIRE FIGHTER "/>
    <n v="2"/>
    <x v="2"/>
    <x v="2"/>
  </r>
  <r>
    <s v="JEEPSTER "/>
    <s v=" MUNICIPAL VEHICLE "/>
    <n v="6"/>
    <x v="2"/>
    <x v="0"/>
  </r>
  <r>
    <s v="JEEPSTER "/>
    <s v=" PASSENGER CAR "/>
    <n v="178"/>
    <x v="2"/>
    <x v="2"/>
  </r>
  <r>
    <s v="JEEPSTER "/>
    <s v=" POLICE MEMORIAL "/>
    <n v="1"/>
    <x v="2"/>
    <x v="2"/>
  </r>
  <r>
    <s v="LIMOUSINE "/>
    <s v=" AMERICA REMEMBERS "/>
    <n v="2"/>
    <x v="0"/>
    <x v="2"/>
  </r>
  <r>
    <s v="LIMOUSINE "/>
    <s v=" ANTIQUES "/>
    <n v="15"/>
    <x v="0"/>
    <x v="2"/>
  </r>
  <r>
    <s v="LIMOUSINE "/>
    <s v=" CHICAGO CUBS "/>
    <n v="1"/>
    <x v="0"/>
    <x v="2"/>
  </r>
  <r>
    <s v="LIMOUSINE "/>
    <s v=" ENVIRONMENTAL "/>
    <n v="4"/>
    <x v="0"/>
    <x v="2"/>
  </r>
  <r>
    <s v="LIMOUSINE "/>
    <s v=" FUNERAL HOME "/>
    <n v="59"/>
    <x v="0"/>
    <x v="2"/>
  </r>
  <r>
    <s v="LIMOUSINE "/>
    <s v=" IL POLICE ASSOC "/>
    <n v="1"/>
    <x v="0"/>
    <x v="2"/>
  </r>
  <r>
    <s v="LIMOUSINE "/>
    <s v=" IL. FIRE FIGHTER "/>
    <n v="2"/>
    <x v="0"/>
    <x v="2"/>
  </r>
  <r>
    <s v="LIMOUSINE "/>
    <s v=" LIVERY "/>
    <n v="263"/>
    <x v="0"/>
    <x v="2"/>
  </r>
  <r>
    <s v="LIMOUSINE "/>
    <s v=" MUNICIPAL VEHICLE "/>
    <n v="1"/>
    <x v="0"/>
    <x v="0"/>
  </r>
  <r>
    <s v="LIMOUSINE "/>
    <s v=" PASSENGER CAR "/>
    <n v="340"/>
    <x v="0"/>
    <x v="2"/>
  </r>
  <r>
    <s v="LIMOUSINE "/>
    <s v=" POLICE MEMORIAL "/>
    <n v="1"/>
    <x v="0"/>
    <x v="2"/>
  </r>
  <r>
    <s v="LIMOUSINE "/>
    <s v=" PREVENT VIOLENCE "/>
    <n v="1"/>
    <x v="0"/>
    <x v="2"/>
  </r>
  <r>
    <s v="LIMOUSINE "/>
    <s v=" PUBLIC TRANSPORT "/>
    <n v="66"/>
    <x v="0"/>
    <x v="6"/>
  </r>
  <r>
    <s v="LIMOUSINE "/>
    <s v=" SPORTING SERIES "/>
    <n v="1"/>
    <x v="0"/>
    <x v="2"/>
  </r>
  <r>
    <s v="LIMOUSINE "/>
    <s v=" TRUCK 16,000 LBS "/>
    <n v="1"/>
    <x v="0"/>
    <x v="1"/>
  </r>
  <r>
    <s v="LIMOUSINE "/>
    <s v=" WHEELCHAIR "/>
    <n v="17"/>
    <x v="0"/>
    <x v="2"/>
  </r>
  <r>
    <s v="LIVESTOCK "/>
    <s v=" FARM 16,000 LBS "/>
    <n v="1"/>
    <x v="3"/>
    <x v="1"/>
  </r>
  <r>
    <s v="LIVESTOCK "/>
    <s v=" FARM TR 10,000 LB "/>
    <n v="6"/>
    <x v="3"/>
    <x v="7"/>
  </r>
  <r>
    <s v="LIVESTOCK "/>
    <s v=" FARM TR 14,000 LB "/>
    <n v="9"/>
    <x v="3"/>
    <x v="7"/>
  </r>
  <r>
    <s v="LIVESTOCK "/>
    <s v=" FARM TR 20,000 LB "/>
    <n v="5"/>
    <x v="3"/>
    <x v="7"/>
  </r>
  <r>
    <s v="LIVESTOCK "/>
    <s v=" LOW SPEED VEHICLE "/>
    <n v="2"/>
    <x v="3"/>
    <x v="3"/>
  </r>
  <r>
    <s v="LIVESTOCK "/>
    <s v=" MUNICIPAL VEHICLE "/>
    <n v="2"/>
    <x v="3"/>
    <x v="0"/>
  </r>
  <r>
    <s v="LIVESTOCK "/>
    <s v=" TRAILER  3,000 LB "/>
    <n v="16"/>
    <x v="3"/>
    <x v="10"/>
  </r>
  <r>
    <s v="LIVESTOCK "/>
    <s v=" TRAILER 10,000 LB "/>
    <n v="6"/>
    <x v="3"/>
    <x v="7"/>
  </r>
  <r>
    <s v="LIVESTOCK "/>
    <s v=" TRAILER 14,000 LB "/>
    <n v="15"/>
    <x v="3"/>
    <x v="7"/>
  </r>
  <r>
    <s v="LIVESTOCK "/>
    <s v=" TRAILER 20,000 LB "/>
    <n v="1"/>
    <x v="3"/>
    <x v="7"/>
  </r>
  <r>
    <s v="LIVESTOCK "/>
    <s v=" TRUCK 8,000 LBS "/>
    <n v="3"/>
    <x v="3"/>
    <x v="1"/>
  </r>
  <r>
    <s v="LIVESTOCK "/>
    <s v=" WHEELCHAIR "/>
    <n v="1"/>
    <x v="3"/>
    <x v="2"/>
  </r>
  <r>
    <s v="LIVESTOCK "/>
    <s v=" TRAILER  5,000 LB "/>
    <n v="24"/>
    <x v="3"/>
    <x v="10"/>
  </r>
  <r>
    <s v="LIVESTOCK "/>
    <s v=" TRAILER  8,000 LB "/>
    <n v="51"/>
    <x v="3"/>
    <x v="10"/>
  </r>
  <r>
    <s v="LOADER "/>
    <s v=" BLACKHAWKS "/>
    <n v="1"/>
    <x v="6"/>
    <x v="2"/>
  </r>
  <r>
    <s v="LOADER "/>
    <s v=" MUNICIPAL VEHICLE "/>
    <n v="4"/>
    <x v="6"/>
    <x v="0"/>
  </r>
  <r>
    <s v="LOADER "/>
    <s v=" TRAILER 10,000 LB "/>
    <n v="1"/>
    <x v="6"/>
    <x v="7"/>
  </r>
  <r>
    <s v="LOW SPEED "/>
    <s v=" ELECTRIC "/>
    <n v="1"/>
    <x v="6"/>
    <x v="2"/>
  </r>
  <r>
    <s v="LOW SPEED "/>
    <s v=" LOW SPEED VEHICLE "/>
    <n v="78"/>
    <x v="6"/>
    <x v="3"/>
  </r>
  <r>
    <s v="LOW SPEED "/>
    <s v=" PASSENGER CAR "/>
    <n v="4"/>
    <x v="6"/>
    <x v="2"/>
  </r>
  <r>
    <s v="LOW SPEED "/>
    <s v=" STATE OF ILLINOIS "/>
    <n v="1"/>
    <x v="6"/>
    <x v="2"/>
  </r>
  <r>
    <s v="LOWBOY "/>
    <s v=" BLACKHAWKS "/>
    <n v="1"/>
    <x v="3"/>
    <x v="2"/>
  </r>
  <r>
    <s v="LOWBOY "/>
    <s v=" CHICAGO BEARS "/>
    <n v="1"/>
    <x v="3"/>
    <x v="2"/>
  </r>
  <r>
    <s v="LOWBOY "/>
    <s v=" ENVIRONMENTAL "/>
    <n v="1"/>
    <x v="3"/>
    <x v="2"/>
  </r>
  <r>
    <s v="LOWBOY "/>
    <s v=" MLT 36,000 LBS "/>
    <n v="1"/>
    <x v="3"/>
    <x v="7"/>
  </r>
  <r>
    <s v="LOWBOY "/>
    <s v=" MMT 40,000 LBS "/>
    <n v="1"/>
    <x v="3"/>
    <x v="7"/>
  </r>
  <r>
    <s v="LOWBOY "/>
    <s v=" MUNICIPAL VEHICLE "/>
    <n v="26"/>
    <x v="3"/>
    <x v="0"/>
  </r>
  <r>
    <s v="LOWBOY "/>
    <s v=" PASSENGER CAR "/>
    <n v="181"/>
    <x v="3"/>
    <x v="2"/>
  </r>
  <r>
    <s v="LOWBOY "/>
    <s v=" POLICE MEMORIAL "/>
    <n v="1"/>
    <x v="3"/>
    <x v="2"/>
  </r>
  <r>
    <s v="LOWBOY "/>
    <s v=" PREVENT VIOLENCE "/>
    <n v="2"/>
    <x v="3"/>
    <x v="2"/>
  </r>
  <r>
    <s v="LOWBOY "/>
    <s v=" STATE OF ILLINOIS "/>
    <n v="1"/>
    <x v="3"/>
    <x v="2"/>
  </r>
  <r>
    <s v="LOWBOY "/>
    <s v=" TRAILER  3,000 LB "/>
    <n v="4"/>
    <x v="3"/>
    <x v="10"/>
  </r>
  <r>
    <s v="LOWBOY "/>
    <s v=" TRAILER 10,000 LB "/>
    <n v="36"/>
    <x v="3"/>
    <x v="7"/>
  </r>
  <r>
    <s v="LOWBOY "/>
    <s v=" TRAILER 14,000 LB "/>
    <n v="20"/>
    <x v="3"/>
    <x v="7"/>
  </r>
  <r>
    <s v="LOWBOY "/>
    <s v=" TRAILER 20,000 LB "/>
    <n v="3"/>
    <x v="3"/>
    <x v="7"/>
  </r>
  <r>
    <s v="LOWBOY "/>
    <s v=" TRAILER 32,000 LB "/>
    <n v="2"/>
    <x v="3"/>
    <x v="7"/>
  </r>
  <r>
    <s v="LOWBOY "/>
    <s v=" TRUCK 12,000 LBS "/>
    <n v="1"/>
    <x v="3"/>
    <x v="1"/>
  </r>
  <r>
    <s v="LOWBOY "/>
    <s v=" U.S. VETERAN "/>
    <n v="1"/>
    <x v="3"/>
    <x v="2"/>
  </r>
  <r>
    <s v="LOWBOY "/>
    <s v=" TRAILER  5,000 LB "/>
    <n v="3"/>
    <x v="3"/>
    <x v="10"/>
  </r>
  <r>
    <s v="LOWBOY "/>
    <s v=" TRAILER  8,000 LB "/>
    <n v="8"/>
    <x v="3"/>
    <x v="10"/>
  </r>
  <r>
    <s v="LUNCH WGN "/>
    <s v=" ARMED FORCES RET "/>
    <n v="1"/>
    <x v="5"/>
    <x v="2"/>
  </r>
  <r>
    <s v="LUNCH WGN "/>
    <s v=" TRUCK 8,000 LBS "/>
    <n v="1"/>
    <x v="5"/>
    <x v="1"/>
  </r>
  <r>
    <s v="MAXI VAN "/>
    <s v=" ARMED FORCES RSRV "/>
    <n v="1"/>
    <x v="0"/>
    <x v="2"/>
  </r>
  <r>
    <s v="MAXI VAN "/>
    <s v=" CHICAGO BEARS "/>
    <n v="1"/>
    <x v="0"/>
    <x v="2"/>
  </r>
  <r>
    <s v="MAXI VAN "/>
    <s v=" COLLEGIATE PLATE "/>
    <n v="1"/>
    <x v="0"/>
    <x v="2"/>
  </r>
  <r>
    <s v="MAXI VAN "/>
    <s v=" EDUCATION "/>
    <n v="1"/>
    <x v="0"/>
    <x v="2"/>
  </r>
  <r>
    <s v="MAXI VAN "/>
    <s v=" ENVIRONMENTAL "/>
    <n v="1"/>
    <x v="0"/>
    <x v="2"/>
  </r>
  <r>
    <s v="MAXI VAN "/>
    <s v=" PASSENGER CAR "/>
    <n v="445"/>
    <x v="0"/>
    <x v="2"/>
  </r>
  <r>
    <s v="MAXI VAN "/>
    <s v=" PREVENT VIOLENCE "/>
    <n v="2"/>
    <x v="0"/>
    <x v="2"/>
  </r>
  <r>
    <s v="MAXI VAN "/>
    <s v=" WHEELCHAIR "/>
    <n v="3"/>
    <x v="0"/>
    <x v="2"/>
  </r>
  <r>
    <s v="MAXI VAN "/>
    <s v=" WHITE SOX "/>
    <n v="1"/>
    <x v="0"/>
    <x v="2"/>
  </r>
  <r>
    <s v="MAXI VAN "/>
    <s v=" YOUTH GOLF "/>
    <n v="1"/>
    <x v="0"/>
    <x v="2"/>
  </r>
  <r>
    <s v="MINI BIKE "/>
    <s v=" MCY 150 AND OVER "/>
    <n v="1"/>
    <x v="12"/>
    <x v="4"/>
  </r>
  <r>
    <s v="MINI BIKE "/>
    <s v=" MCY UNDER 150 CC "/>
    <n v="2"/>
    <x v="12"/>
    <x v="4"/>
  </r>
  <r>
    <s v="MINI CYCL "/>
    <s v=" MCY 150 AND OVER "/>
    <n v="10"/>
    <x v="12"/>
    <x v="4"/>
  </r>
  <r>
    <s v="MINI CYCL "/>
    <s v=" MCY UNDER 150 CC "/>
    <n v="1"/>
    <x v="12"/>
    <x v="4"/>
  </r>
  <r>
    <s v="MINI CYCL "/>
    <s v=" MUNI MOTORCYCLE "/>
    <n v="1"/>
    <x v="12"/>
    <x v="4"/>
  </r>
  <r>
    <s v="MINI CYCL "/>
    <s v=" MUNI. HANDICAPPED "/>
    <n v="2"/>
    <x v="12"/>
    <x v="2"/>
  </r>
  <r>
    <s v="MINI CYCL "/>
    <s v=" MUNICIPAL VEHICLE "/>
    <n v="38"/>
    <x v="12"/>
    <x v="0"/>
  </r>
  <r>
    <s v="MINI CYCL "/>
    <s v=" SHERIFF "/>
    <n v="3"/>
    <x v="12"/>
    <x v="2"/>
  </r>
  <r>
    <s v="MINI CYCL "/>
    <s v=" STATE HANDICAPPED "/>
    <n v="1"/>
    <x v="12"/>
    <x v="2"/>
  </r>
  <r>
    <s v="MINI CYCL "/>
    <s v=" TRUCK 12,000 LBS "/>
    <n v="3"/>
    <x v="12"/>
    <x v="1"/>
  </r>
  <r>
    <s v="MINI ROAD "/>
    <s v=" MCY UNDER 150 CC "/>
    <n v="3"/>
    <x v="12"/>
    <x v="4"/>
  </r>
  <r>
    <s v="MISC "/>
    <s v=" MCY 150 AND OVER "/>
    <n v="1"/>
    <x v="1"/>
    <x v="4"/>
  </r>
  <r>
    <s v="MOBILE HM "/>
    <s v=" TRAILER  3,000 LB "/>
    <n v="6"/>
    <x v="14"/>
    <x v="10"/>
  </r>
  <r>
    <s v="MOBILE HM "/>
    <s v=" CHARITABLE VEH "/>
    <n v="1"/>
    <x v="14"/>
    <x v="2"/>
  </r>
  <r>
    <s v="MOBILE HM "/>
    <s v=" FUNERAL HOME "/>
    <n v="1"/>
    <x v="14"/>
    <x v="2"/>
  </r>
  <r>
    <s v="MOBILE HM "/>
    <s v=" MUNICIPAL VEHICLE "/>
    <n v="3"/>
    <x v="14"/>
    <x v="0"/>
  </r>
  <r>
    <s v="MOBILE HM "/>
    <s v=" REC VEH TRAILER "/>
    <n v="16"/>
    <x v="14"/>
    <x v="7"/>
  </r>
  <r>
    <s v="MOBILE HM "/>
    <s v=" REC VEH TRUCK "/>
    <n v="206"/>
    <x v="14"/>
    <x v="6"/>
  </r>
  <r>
    <s v="MOBILE HM "/>
    <s v=" TRAILER 20,000 LB "/>
    <n v="1"/>
    <x v="14"/>
    <x v="7"/>
  </r>
  <r>
    <s v="MOBILE HM "/>
    <s v=" TRAILER 32,000 LB "/>
    <n v="1"/>
    <x v="14"/>
    <x v="7"/>
  </r>
  <r>
    <s v="MOBILE HM "/>
    <s v=" TRUCK 12,000 LBS "/>
    <n v="1"/>
    <x v="14"/>
    <x v="1"/>
  </r>
  <r>
    <s v="MOBILE HM "/>
    <s v=" TRUCK 16,000 LBS "/>
    <n v="1"/>
    <x v="14"/>
    <x v="1"/>
  </r>
  <r>
    <s v="MOBILE HM "/>
    <s v=" TRUCK 26,000 LBS "/>
    <n v="1"/>
    <x v="14"/>
    <x v="12"/>
  </r>
  <r>
    <s v="MOBILE HM "/>
    <s v=" TRUCK 8,000 LBS "/>
    <n v="2"/>
    <x v="14"/>
    <x v="1"/>
  </r>
  <r>
    <s v="MOBILE HM "/>
    <s v=" WHITE SOX "/>
    <n v="1"/>
    <x v="14"/>
    <x v="2"/>
  </r>
  <r>
    <s v="MOBILE HM "/>
    <s v=" TRAILER  5,000 LB "/>
    <n v="2"/>
    <x v="14"/>
    <x v="10"/>
  </r>
  <r>
    <s v="MOBILE HM "/>
    <s v=" TRAILER  8,000 LB "/>
    <n v="2"/>
    <x v="14"/>
    <x v="10"/>
  </r>
  <r>
    <s v="MOBLE OFF "/>
    <s v=" MUNICIPAL VEHICLE "/>
    <n v="1"/>
    <x v="14"/>
    <x v="0"/>
  </r>
  <r>
    <s v="MOPED "/>
    <s v=" EXPANDED ANTIQUE "/>
    <n v="1"/>
    <x v="12"/>
    <x v="2"/>
  </r>
  <r>
    <s v="MOPED "/>
    <s v=" TRAILER  3,000 LB "/>
    <n v="1"/>
    <x v="12"/>
    <x v="10"/>
  </r>
  <r>
    <s v="MOPED "/>
    <s v=" ANTIQUES "/>
    <n v="9"/>
    <x v="12"/>
    <x v="2"/>
  </r>
  <r>
    <s v="MOPED "/>
    <s v=" IL. FIRE FIGHTER "/>
    <n v="1"/>
    <x v="12"/>
    <x v="2"/>
  </r>
  <r>
    <s v="MOPED "/>
    <s v=" MCY 150 AND OVER "/>
    <n v="493"/>
    <x v="12"/>
    <x v="4"/>
  </r>
  <r>
    <s v="MOPED "/>
    <s v=" MCY UNDER 150 CC "/>
    <n v="1555"/>
    <x v="12"/>
    <x v="4"/>
  </r>
  <r>
    <s v="MOPED "/>
    <s v=" MUNI MOTORCYCLE "/>
    <n v="1"/>
    <x v="12"/>
    <x v="4"/>
  </r>
  <r>
    <s v="MOPED "/>
    <s v=" MUNI. HANDICAPPED "/>
    <n v="1"/>
    <x v="12"/>
    <x v="2"/>
  </r>
  <r>
    <s v="MOPED "/>
    <s v=" MUNICIPAL VEHICLE "/>
    <n v="1"/>
    <x v="12"/>
    <x v="0"/>
  </r>
  <r>
    <s v="MOPED "/>
    <s v=" PASSENGER CAR "/>
    <n v="504"/>
    <x v="12"/>
    <x v="2"/>
  </r>
  <r>
    <s v="MOPED "/>
    <s v=" POLICE MEMORIAL "/>
    <n v="1"/>
    <x v="12"/>
    <x v="2"/>
  </r>
  <r>
    <s v="MOPED "/>
    <s v=" REC VEH TRUCK "/>
    <n v="2"/>
    <x v="12"/>
    <x v="6"/>
  </r>
  <r>
    <s v="MOPED "/>
    <s v=" STATE MOTORCYCLE "/>
    <n v="1"/>
    <x v="12"/>
    <x v="4"/>
  </r>
  <r>
    <s v="MOPED "/>
    <s v=" TRAILER 10,000 LB "/>
    <n v="1"/>
    <x v="12"/>
    <x v="7"/>
  </r>
  <r>
    <s v="MOPED "/>
    <s v=" TRUCK 16,000 LBS "/>
    <n v="2"/>
    <x v="12"/>
    <x v="1"/>
  </r>
  <r>
    <s v="MOPED "/>
    <s v=" TRUCK 26,000 LBS "/>
    <n v="1"/>
    <x v="12"/>
    <x v="12"/>
  </r>
  <r>
    <s v="MOPED "/>
    <s v=" TRUCK 8,000 LBS "/>
    <n v="1"/>
    <x v="12"/>
    <x v="1"/>
  </r>
  <r>
    <s v="MOPED "/>
    <s v=" U.S. VETERAN MCY "/>
    <n v="5"/>
    <x v="12"/>
    <x v="2"/>
  </r>
  <r>
    <s v="MOPED "/>
    <s v=" WHEELCHAIR "/>
    <n v="3"/>
    <x v="12"/>
    <x v="2"/>
  </r>
  <r>
    <s v="MOTO CROS "/>
    <s v=" MCY 150 AND OVER "/>
    <n v="2"/>
    <x v="12"/>
    <x v="4"/>
  </r>
  <r>
    <s v="MOTOR HOM "/>
    <s v=" EXPANDED ANTIQUE "/>
    <n v="5"/>
    <x v="14"/>
    <x v="2"/>
  </r>
  <r>
    <s v="MOTOR HOM "/>
    <s v=" TRAILER  3,000 LB "/>
    <n v="9"/>
    <x v="14"/>
    <x v="10"/>
  </r>
  <r>
    <s v="MOTOR HOM "/>
    <s v=" AMBULANCE "/>
    <n v="1"/>
    <x v="14"/>
    <x v="1"/>
  </r>
  <r>
    <s v="MOTOR HOM "/>
    <s v=" AMERICA REMEMBERS "/>
    <n v="1"/>
    <x v="14"/>
    <x v="2"/>
  </r>
  <r>
    <s v="MOTOR HOM "/>
    <s v=" ANTIQUES "/>
    <n v="19"/>
    <x v="14"/>
    <x v="2"/>
  </r>
  <r>
    <s v="MOTOR HOM "/>
    <s v=" ARMED FORCES RET "/>
    <n v="1"/>
    <x v="14"/>
    <x v="2"/>
  </r>
  <r>
    <s v="MOTOR HOM "/>
    <s v=" CHARITABLE VEH "/>
    <n v="18"/>
    <x v="14"/>
    <x v="2"/>
  </r>
  <r>
    <s v="MOTOR HOM "/>
    <s v=" ENVIRONMENTAL "/>
    <n v="10"/>
    <x v="14"/>
    <x v="2"/>
  </r>
  <r>
    <s v="MOTOR HOM "/>
    <s v=" FLEET "/>
    <n v="3"/>
    <x v="14"/>
    <x v="6"/>
  </r>
  <r>
    <s v="MOTOR HOM "/>
    <s v=" IL. FIRE FIGHTER "/>
    <n v="10"/>
    <x v="14"/>
    <x v="2"/>
  </r>
  <r>
    <s v="MOTOR HOM "/>
    <s v=" MEDICAL CARRIER "/>
    <n v="1"/>
    <x v="14"/>
    <x v="1"/>
  </r>
  <r>
    <s v="MOTOR HOM "/>
    <s v=" MUNI. HANDICAPPED "/>
    <n v="1"/>
    <x v="14"/>
    <x v="2"/>
  </r>
  <r>
    <s v="MOTOR HOM "/>
    <s v=" MUNICIPAL POLICE "/>
    <n v="4"/>
    <x v="14"/>
    <x v="2"/>
  </r>
  <r>
    <s v="MOTOR HOM "/>
    <s v=" MUNICIPAL VEHICLE "/>
    <n v="25"/>
    <x v="14"/>
    <x v="0"/>
  </r>
  <r>
    <s v="MOTOR HOM "/>
    <s v=" PASSENGER CAR "/>
    <n v="5"/>
    <x v="14"/>
    <x v="2"/>
  </r>
  <r>
    <s v="MOTOR HOM "/>
    <s v=" POW/MIA "/>
    <n v="1"/>
    <x v="14"/>
    <x v="2"/>
  </r>
  <r>
    <s v="MOTOR HOM "/>
    <s v=" PREVENT VIOLENCE "/>
    <n v="1"/>
    <x v="14"/>
    <x v="2"/>
  </r>
  <r>
    <s v="MOTOR HOM "/>
    <s v=" PUBLIC TRANSPORT "/>
    <n v="4"/>
    <x v="14"/>
    <x v="6"/>
  </r>
  <r>
    <s v="MOTOR HOM "/>
    <s v=" REC VEH TRAILER "/>
    <n v="139"/>
    <x v="14"/>
    <x v="7"/>
  </r>
  <r>
    <s v="MOTOR HOM "/>
    <s v=" REC VEH TRUCK "/>
    <n v="5081"/>
    <x v="14"/>
    <x v="6"/>
  </r>
  <r>
    <s v="MOTOR HOM "/>
    <s v=" SHERIFF "/>
    <n v="1"/>
    <x v="14"/>
    <x v="2"/>
  </r>
  <r>
    <s v="MOTOR HOM "/>
    <s v=" SPORTING SERIES "/>
    <n v="4"/>
    <x v="14"/>
    <x v="2"/>
  </r>
  <r>
    <s v="MOTOR HOM "/>
    <s v=" STATE OF ILLINOIS "/>
    <n v="1"/>
    <x v="14"/>
    <x v="2"/>
  </r>
  <r>
    <s v="MOTOR HOM "/>
    <s v=" TRAILER 10,000 LB "/>
    <n v="3"/>
    <x v="14"/>
    <x v="7"/>
  </r>
  <r>
    <s v="MOTOR HOM "/>
    <s v=" TRAILER 14,000 LB "/>
    <n v="1"/>
    <x v="14"/>
    <x v="7"/>
  </r>
  <r>
    <s v="MOTOR HOM "/>
    <s v=" TRAILER 20,000 LB "/>
    <n v="1"/>
    <x v="14"/>
    <x v="7"/>
  </r>
  <r>
    <s v="MOTOR HOM "/>
    <s v=" TRAILER 32,000 LB "/>
    <n v="1"/>
    <x v="14"/>
    <x v="7"/>
  </r>
  <r>
    <s v="MOTOR HOM "/>
    <s v=" TRUCK 12,000 LBS "/>
    <n v="38"/>
    <x v="14"/>
    <x v="1"/>
  </r>
  <r>
    <s v="MOTOR HOM "/>
    <s v=" TRUCK 16,000 LBS "/>
    <n v="45"/>
    <x v="14"/>
    <x v="1"/>
  </r>
  <r>
    <s v="MOTOR HOM "/>
    <s v=" TRUCK 26,000 LBS "/>
    <n v="23"/>
    <x v="14"/>
    <x v="12"/>
  </r>
  <r>
    <s v="MOTOR HOM "/>
    <s v=" TRUCK 32,000 LBS "/>
    <n v="2"/>
    <x v="14"/>
    <x v="12"/>
  </r>
  <r>
    <s v="MOTOR HOM "/>
    <s v=" TRUCK 36,000 LBS "/>
    <n v="2"/>
    <x v="14"/>
    <x v="9"/>
  </r>
  <r>
    <s v="MOTOR HOM "/>
    <s v=" TRUCK 45,000 LBS "/>
    <n v="2"/>
    <x v="14"/>
    <x v="9"/>
  </r>
  <r>
    <s v="MOTOR HOM "/>
    <s v=" TRUCK 8,000 LBS "/>
    <n v="88"/>
    <x v="14"/>
    <x v="1"/>
  </r>
  <r>
    <s v="MOTOR HOM "/>
    <s v=" US MARINE CORP "/>
    <n v="1"/>
    <x v="14"/>
    <x v="2"/>
  </r>
  <r>
    <s v="MOTOR HOM "/>
    <s v=" VIETNAM VETERAN "/>
    <n v="1"/>
    <x v="14"/>
    <x v="2"/>
  </r>
  <r>
    <s v="MOTOR HOM "/>
    <s v=" WHEELCHAIR "/>
    <n v="5"/>
    <x v="14"/>
    <x v="2"/>
  </r>
  <r>
    <s v="MOTOR HOM "/>
    <s v=" TRAILER  5,000 LB "/>
    <n v="3"/>
    <x v="14"/>
    <x v="10"/>
  </r>
  <r>
    <s v="MOTOR HOM "/>
    <s v=" TRAILER  8,000 LB "/>
    <n v="2"/>
    <x v="14"/>
    <x v="10"/>
  </r>
  <r>
    <s v="MOTORCYCL "/>
    <s v=" EXPANDED ANTIQUE "/>
    <n v="77"/>
    <x v="12"/>
    <x v="2"/>
  </r>
  <r>
    <s v="MOTORCYCL "/>
    <s v=" TRAILER  3,000 LB "/>
    <n v="1"/>
    <x v="12"/>
    <x v="10"/>
  </r>
  <r>
    <s v="MOTORCYCL "/>
    <s v=" AMATEUR RADIO "/>
    <n v="1"/>
    <x v="12"/>
    <x v="2"/>
  </r>
  <r>
    <s v="MOTORCYCL "/>
    <s v=" ANTIQUES "/>
    <n v="1212"/>
    <x v="12"/>
    <x v="2"/>
  </r>
  <r>
    <s v="MOTORCYCL "/>
    <s v=" BLACKHAWKS "/>
    <n v="353"/>
    <x v="12"/>
    <x v="2"/>
  </r>
  <r>
    <s v="MOTORCYCL "/>
    <s v=" BRONZE STAR "/>
    <n v="1"/>
    <x v="12"/>
    <x v="2"/>
  </r>
  <r>
    <s v="MOTORCYCL "/>
    <s v=" CHICAGO BEARS "/>
    <n v="110"/>
    <x v="12"/>
    <x v="2"/>
  </r>
  <r>
    <s v="MOTORCYCL "/>
    <s v=" CHICAGO BULLS "/>
    <n v="33"/>
    <x v="12"/>
    <x v="2"/>
  </r>
  <r>
    <s v="MOTORCYCL "/>
    <s v=" CHICAGO CUBS "/>
    <n v="31"/>
    <x v="12"/>
    <x v="2"/>
  </r>
  <r>
    <s v="MOTORCYCL "/>
    <s v=" DISABLED VETERANS "/>
    <n v="1"/>
    <x v="12"/>
    <x v="2"/>
  </r>
  <r>
    <s v="MOTORCYCL "/>
    <s v=" ELECTRIC "/>
    <n v="1"/>
    <x v="12"/>
    <x v="2"/>
  </r>
  <r>
    <s v="MOTORCYCL "/>
    <s v=" MCY 150 AND OVER "/>
    <n v="142071"/>
    <x v="12"/>
    <x v="4"/>
  </r>
  <r>
    <s v="MOTORCYCL "/>
    <s v=" MCY UNDER 150 CC "/>
    <n v="6851"/>
    <x v="12"/>
    <x v="4"/>
  </r>
  <r>
    <s v="MOTORCYCL "/>
    <s v=" MUNI MOTORCYCLE "/>
    <n v="816"/>
    <x v="12"/>
    <x v="4"/>
  </r>
  <r>
    <s v="MOTORCYCL "/>
    <s v=" MUNICIPAL POLICE "/>
    <n v="22"/>
    <x v="12"/>
    <x v="2"/>
  </r>
  <r>
    <s v="MOTORCYCL "/>
    <s v=" MUNICIPAL VEHICLE "/>
    <n v="47"/>
    <x v="12"/>
    <x v="0"/>
  </r>
  <r>
    <s v="MOTORCYCL "/>
    <s v=" PURPLE HEART "/>
    <n v="14"/>
    <x v="12"/>
    <x v="2"/>
  </r>
  <r>
    <s v="MOTORCYCL "/>
    <s v=" REC VEH TRUCK "/>
    <n v="2"/>
    <x v="12"/>
    <x v="6"/>
  </r>
  <r>
    <s v="MOTORCYCL "/>
    <s v=" STATE MOTORCYCLE "/>
    <n v="2"/>
    <x v="12"/>
    <x v="4"/>
  </r>
  <r>
    <s v="MOTORCYCL "/>
    <s v=" STATE POLICE MCY "/>
    <n v="12"/>
    <x v="12"/>
    <x v="2"/>
  </r>
  <r>
    <s v="MOTORCYCL "/>
    <s v=" U.S. VETERAN "/>
    <n v="4"/>
    <x v="12"/>
    <x v="2"/>
  </r>
  <r>
    <s v="MOTORCYCL "/>
    <s v=" U.S. VETERAN MCY "/>
    <n v="1067"/>
    <x v="12"/>
    <x v="2"/>
  </r>
  <r>
    <s v="MOTORCYCL "/>
    <s v=" WHEELCHAIR "/>
    <n v="353"/>
    <x v="12"/>
    <x v="2"/>
  </r>
  <r>
    <s v="MOTORCYCL "/>
    <s v=" WHITE SOX "/>
    <n v="236"/>
    <x v="12"/>
    <x v="2"/>
  </r>
  <r>
    <s v="MTR SCOOT "/>
    <s v=" EXPANDED ANTIQUE "/>
    <n v="1"/>
    <x v="12"/>
    <x v="2"/>
  </r>
  <r>
    <s v="MTR SCOOT "/>
    <s v=" ANTIQUES "/>
    <n v="39"/>
    <x v="12"/>
    <x v="2"/>
  </r>
  <r>
    <s v="MTR SCOOT "/>
    <s v=" BLACKHAWKS "/>
    <n v="4"/>
    <x v="12"/>
    <x v="2"/>
  </r>
  <r>
    <s v="MTR SCOOT "/>
    <s v=" CHICAGO BULLS "/>
    <n v="1"/>
    <x v="12"/>
    <x v="2"/>
  </r>
  <r>
    <s v="MTR SCOOT "/>
    <s v=" CHICAGO CUBS "/>
    <n v="1"/>
    <x v="12"/>
    <x v="2"/>
  </r>
  <r>
    <s v="MTR SCOOT "/>
    <s v=" MCY 150 AND OVER "/>
    <n v="1111"/>
    <x v="12"/>
    <x v="4"/>
  </r>
  <r>
    <s v="MTR SCOOT "/>
    <s v=" MCY UNDER 150 CC "/>
    <n v="4206"/>
    <x v="12"/>
    <x v="4"/>
  </r>
  <r>
    <s v="MTR SCOOT "/>
    <s v=" MUNI MOTORCYCLE "/>
    <n v="5"/>
    <x v="12"/>
    <x v="4"/>
  </r>
  <r>
    <s v="MTR SCOOT "/>
    <s v=" MUNICIPAL VEHICLE "/>
    <n v="1"/>
    <x v="12"/>
    <x v="0"/>
  </r>
  <r>
    <s v="MTR SCOOT "/>
    <s v=" PASSENGER CAR "/>
    <n v="4"/>
    <x v="12"/>
    <x v="2"/>
  </r>
  <r>
    <s v="MTR SCOOT "/>
    <s v=" STATE MOTORCYCLE "/>
    <n v="7"/>
    <x v="12"/>
    <x v="4"/>
  </r>
  <r>
    <s v="MTR SCOOT "/>
    <s v=" U.S. VETERAN MCY "/>
    <n v="8"/>
    <x v="12"/>
    <x v="2"/>
  </r>
  <r>
    <s v="MTR SCOOT "/>
    <s v=" WHEELCHAIR "/>
    <n v="8"/>
    <x v="12"/>
    <x v="2"/>
  </r>
  <r>
    <s v="MTR SCOOT "/>
    <s v=" WHITE SOX "/>
    <n v="1"/>
    <x v="12"/>
    <x v="2"/>
  </r>
  <r>
    <s v="MTRCL 3WL "/>
    <s v=" MCY 150 AND OVER "/>
    <n v="9"/>
    <x v="1"/>
    <x v="4"/>
  </r>
  <r>
    <s v="MTRCY TRL "/>
    <s v=" TRAILER  3,000 LB "/>
    <n v="40"/>
    <x v="3"/>
    <x v="10"/>
  </r>
  <r>
    <s v="MTRCY TRL "/>
    <s v=" MCY 150 AND OVER "/>
    <n v="4"/>
    <x v="3"/>
    <x v="4"/>
  </r>
  <r>
    <s v="MTRCY TRL "/>
    <s v=" REC VEH TRAILER "/>
    <n v="1"/>
    <x v="3"/>
    <x v="7"/>
  </r>
  <r>
    <s v="MTRCY TRL "/>
    <s v=" REC VEH TRUCK "/>
    <n v="1"/>
    <x v="3"/>
    <x v="6"/>
  </r>
  <r>
    <s v="MTRCY TRL "/>
    <s v=" TRAILER  5,000 LB "/>
    <n v="2"/>
    <x v="3"/>
    <x v="10"/>
  </r>
  <r>
    <s v="MTRCY TRL "/>
    <s v=" TRAILER  8,000 LB "/>
    <n v="1"/>
    <x v="3"/>
    <x v="10"/>
  </r>
  <r>
    <s v="NOTCHBACK "/>
    <s v=" EXPANDED ANTIQUE "/>
    <n v="1"/>
    <x v="0"/>
    <x v="2"/>
  </r>
  <r>
    <s v="NOTCHBACK "/>
    <s v=" ANTIQUES "/>
    <n v="5"/>
    <x v="0"/>
    <x v="2"/>
  </r>
  <r>
    <s v="NOTCHBACK "/>
    <s v=" ENVIRONMENTAL "/>
    <n v="1"/>
    <x v="0"/>
    <x v="2"/>
  </r>
  <r>
    <s v="NOTCHBACK "/>
    <s v=" PASSENGER CAR "/>
    <n v="28"/>
    <x v="0"/>
    <x v="2"/>
  </r>
  <r>
    <s v="ONE SEAT "/>
    <s v=" TRUCK 8,000 LBS "/>
    <n v="3"/>
    <x v="0"/>
    <x v="1"/>
  </r>
  <r>
    <s v="OPEN BODY "/>
    <s v=" TRAILER  3,000 LB "/>
    <n v="10"/>
    <x v="7"/>
    <x v="10"/>
  </r>
  <r>
    <s v="OPEN BODY "/>
    <s v=" ANTIQUES "/>
    <n v="1"/>
    <x v="7"/>
    <x v="2"/>
  </r>
  <r>
    <s v="OPEN BODY "/>
    <s v=" ENVIRONMENTAL "/>
    <n v="1"/>
    <x v="7"/>
    <x v="2"/>
  </r>
  <r>
    <s v="OPEN BODY "/>
    <s v=" MUNI MOTORCYCLE "/>
    <n v="1"/>
    <x v="7"/>
    <x v="4"/>
  </r>
  <r>
    <s v="OPEN BODY "/>
    <s v=" MUNICIPAL VEHICLE "/>
    <n v="33"/>
    <x v="7"/>
    <x v="0"/>
  </r>
  <r>
    <s v="OPEN BODY "/>
    <s v=" PASSENGER CAR "/>
    <n v="13"/>
    <x v="7"/>
    <x v="2"/>
  </r>
  <r>
    <s v="OPEN BODY "/>
    <s v=" TRAILER 14,000 LB "/>
    <n v="1"/>
    <x v="7"/>
    <x v="7"/>
  </r>
  <r>
    <s v="OPEN BODY "/>
    <s v=" TRUCK 8,000 LBS "/>
    <n v="2"/>
    <x v="7"/>
    <x v="1"/>
  </r>
  <r>
    <s v="OPEN BODY "/>
    <s v=" U.S. VETERAN "/>
    <n v="1"/>
    <x v="7"/>
    <x v="2"/>
  </r>
  <r>
    <s v="OPEN BODY "/>
    <s v=" TRAILER  5,000 LB "/>
    <n v="4"/>
    <x v="7"/>
    <x v="10"/>
  </r>
  <r>
    <s v="OPEN BODY "/>
    <s v=" TRAILER  8,000 LB "/>
    <n v="2"/>
    <x v="7"/>
    <x v="10"/>
  </r>
  <r>
    <s v="OPERA CP "/>
    <s v=" PASSENGER CAR "/>
    <n v="13"/>
    <x v="0"/>
    <x v="2"/>
  </r>
  <r>
    <s v="OPERA CP "/>
    <s v=" STATE OF ILLINOIS "/>
    <n v="1"/>
    <x v="0"/>
    <x v="2"/>
  </r>
  <r>
    <s v="OPERA CP "/>
    <s v=" TRAILER 14,000 LB "/>
    <n v="1"/>
    <x v="0"/>
    <x v="7"/>
  </r>
  <r>
    <s v="PALLET "/>
    <s v=" ENVIRONMENTAL "/>
    <n v="1"/>
    <x v="6"/>
    <x v="2"/>
  </r>
  <r>
    <s v="PALLET "/>
    <s v=" TRUCK 16,000 LBS "/>
    <n v="1"/>
    <x v="6"/>
    <x v="1"/>
  </r>
  <r>
    <s v="PALLET "/>
    <s v=" TRUCK 8,000 LBS "/>
    <n v="5"/>
    <x v="6"/>
    <x v="1"/>
  </r>
  <r>
    <s v="PALLET "/>
    <s v=" WHEELCHAIR "/>
    <n v="1"/>
    <x v="6"/>
    <x v="2"/>
  </r>
  <r>
    <s v="PANEL "/>
    <s v=" ANTIQUES "/>
    <n v="4"/>
    <x v="2"/>
    <x v="2"/>
  </r>
  <r>
    <s v="PANEL "/>
    <s v=" ENVIRONMENTAL "/>
    <n v="1"/>
    <x v="2"/>
    <x v="2"/>
  </r>
  <r>
    <s v="PANEL "/>
    <s v=" FARM 45,000 LBS "/>
    <n v="1"/>
    <x v="2"/>
    <x v="5"/>
  </r>
  <r>
    <s v="PANEL "/>
    <s v=" IL. FIRE FIGHTER "/>
    <n v="1"/>
    <x v="2"/>
    <x v="2"/>
  </r>
  <r>
    <s v="PANEL "/>
    <s v=" MUNICIPAL VEHICLE "/>
    <n v="80"/>
    <x v="2"/>
    <x v="0"/>
  </r>
  <r>
    <s v="PANEL "/>
    <s v=" PASSENGER CAR "/>
    <n v="92"/>
    <x v="2"/>
    <x v="2"/>
  </r>
  <r>
    <s v="PANEL "/>
    <s v=" TRUCK 12,000 LBS "/>
    <n v="5"/>
    <x v="2"/>
    <x v="1"/>
  </r>
  <r>
    <s v="PANEL "/>
    <s v=" TRUCK 16,000 LBS "/>
    <n v="2"/>
    <x v="2"/>
    <x v="1"/>
  </r>
  <r>
    <s v="PANEL "/>
    <s v=" TRUCK 8,000 LBS "/>
    <n v="57"/>
    <x v="2"/>
    <x v="1"/>
  </r>
  <r>
    <s v="PARCL DLV "/>
    <s v=" TRUCK 12,000 LBS "/>
    <n v="3"/>
    <x v="1"/>
    <x v="1"/>
  </r>
  <r>
    <s v="PARCL DLV "/>
    <s v=" TRUCK 16,000 LBS "/>
    <n v="3"/>
    <x v="1"/>
    <x v="1"/>
  </r>
  <r>
    <s v="PARCL DLV "/>
    <s v=" TRUCK 26,000 LBS "/>
    <n v="11"/>
    <x v="1"/>
    <x v="12"/>
  </r>
  <r>
    <s v="PARCL DLV "/>
    <s v=" TRUCK 8,000 LBS "/>
    <n v="4"/>
    <x v="1"/>
    <x v="1"/>
  </r>
  <r>
    <s v="PARK MODL "/>
    <s v=" ANTIQUES "/>
    <n v="2"/>
    <x v="0"/>
    <x v="2"/>
  </r>
  <r>
    <s v="PARK MODL "/>
    <s v=" PASSENGER CAR "/>
    <n v="2"/>
    <x v="0"/>
    <x v="2"/>
  </r>
  <r>
    <s v="PARK MODL "/>
    <s v=" REC VEH TRAILER "/>
    <n v="1"/>
    <x v="0"/>
    <x v="7"/>
  </r>
  <r>
    <s v="PASS CAR "/>
    <s v=" DUCKS UNLIMITED "/>
    <n v="2"/>
    <x v="0"/>
    <x v="6"/>
  </r>
  <r>
    <s v="PASS CAR "/>
    <s v=" EXPANDED ANTIQUE "/>
    <n v="399"/>
    <x v="0"/>
    <x v="2"/>
  </r>
  <r>
    <s v="PASS CAR "/>
    <s v=" SHARE THE ROAD "/>
    <n v="7"/>
    <x v="0"/>
    <x v="2"/>
  </r>
  <r>
    <s v="PASS CAR "/>
    <s v=" TRAILER  3,000 LB "/>
    <n v="2"/>
    <x v="0"/>
    <x v="10"/>
  </r>
  <r>
    <s v="PASS CAR "/>
    <s v=" AFGHANISTAN CMPN "/>
    <n v="8"/>
    <x v="0"/>
    <x v="2"/>
  </r>
  <r>
    <s v="PASS CAR "/>
    <s v=" AGRICULTURE "/>
    <n v="2"/>
    <x v="0"/>
    <x v="6"/>
  </r>
  <r>
    <s v="PASS CAR "/>
    <s v=" ALPHA KAPPA ALPHA "/>
    <n v="1"/>
    <x v="0"/>
    <x v="2"/>
  </r>
  <r>
    <s v="PASS CAR "/>
    <s v=" ALPHA PHI ALPHA "/>
    <n v="1"/>
    <x v="0"/>
    <x v="2"/>
  </r>
  <r>
    <s v="PASS CAR "/>
    <s v=" AMATEUR RADIO "/>
    <n v="22"/>
    <x v="0"/>
    <x v="2"/>
  </r>
  <r>
    <s v="PASS CAR "/>
    <s v=" AMBULANCE "/>
    <n v="8"/>
    <x v="0"/>
    <x v="1"/>
  </r>
  <r>
    <s v="PASS CAR "/>
    <s v=" AMERICA REMEMBERS "/>
    <n v="38"/>
    <x v="0"/>
    <x v="2"/>
  </r>
  <r>
    <s v="PASS CAR "/>
    <s v=" ANTIQUES "/>
    <n v="2282"/>
    <x v="0"/>
    <x v="2"/>
  </r>
  <r>
    <s v="PASS CAR "/>
    <s v=" ARMED FORCES RET "/>
    <n v="14"/>
    <x v="0"/>
    <x v="2"/>
  </r>
  <r>
    <s v="PASS CAR "/>
    <s v=" ARMED FORCES RSRV "/>
    <n v="9"/>
    <x v="0"/>
    <x v="2"/>
  </r>
  <r>
    <s v="PASS CAR "/>
    <s v=" ARMY VETERAN "/>
    <n v="16"/>
    <x v="0"/>
    <x v="2"/>
  </r>
  <r>
    <s v="PASS CAR "/>
    <s v=" AUTISM AWARENESS "/>
    <n v="6"/>
    <x v="0"/>
    <x v="2"/>
  </r>
  <r>
    <s v="PASS CAR "/>
    <s v=" BLACKHAWKS "/>
    <n v="119"/>
    <x v="0"/>
    <x v="2"/>
  </r>
  <r>
    <s v="PASS CAR "/>
    <s v=" BRONZE STAR "/>
    <n v="13"/>
    <x v="0"/>
    <x v="2"/>
  </r>
  <r>
    <s v="PASS CAR "/>
    <s v=" CHARITABLE VEH "/>
    <n v="31"/>
    <x v="0"/>
    <x v="2"/>
  </r>
  <r>
    <s v="PASS CAR "/>
    <s v=" CHI POLICE MEM "/>
    <n v="16"/>
    <x v="0"/>
    <x v="2"/>
  </r>
  <r>
    <s v="PASS CAR "/>
    <s v=" CHICAGO BEARS "/>
    <n v="58"/>
    <x v="0"/>
    <x v="2"/>
  </r>
  <r>
    <s v="PASS CAR "/>
    <s v=" CHICAGO BULLS "/>
    <n v="21"/>
    <x v="0"/>
    <x v="2"/>
  </r>
  <r>
    <s v="PASS CAR "/>
    <s v=" CHICAGO CUBS "/>
    <n v="31"/>
    <x v="0"/>
    <x v="2"/>
  </r>
  <r>
    <s v="PASS CAR "/>
    <s v=" COLLEGIATE PLATE "/>
    <n v="59"/>
    <x v="0"/>
    <x v="2"/>
  </r>
  <r>
    <s v="PASS CAR "/>
    <s v=" DELTA SIGMA THETA "/>
    <n v="2"/>
    <x v="0"/>
    <x v="2"/>
  </r>
  <r>
    <s v="PASS CAR "/>
    <s v=" DISABLED VETERANS "/>
    <n v="19"/>
    <x v="0"/>
    <x v="2"/>
  </r>
  <r>
    <s v="PASS CAR "/>
    <s v=" DRIVER EDUCATION "/>
    <n v="7"/>
    <x v="0"/>
    <x v="2"/>
  </r>
  <r>
    <s v="PASS CAR "/>
    <s v=" EAGLE SCOUT "/>
    <n v="4"/>
    <x v="0"/>
    <x v="2"/>
  </r>
  <r>
    <s v="PASS CAR "/>
    <s v=" EDUCATION "/>
    <n v="8"/>
    <x v="0"/>
    <x v="2"/>
  </r>
  <r>
    <s v="PASS CAR "/>
    <s v=" ELECTRIC "/>
    <n v="21"/>
    <x v="0"/>
    <x v="2"/>
  </r>
  <r>
    <s v="PASS CAR "/>
    <s v=" ENVIRONMENTAL "/>
    <n v="275"/>
    <x v="0"/>
    <x v="2"/>
  </r>
  <r>
    <s v="PASS CAR "/>
    <s v=" F.O.P. "/>
    <n v="5"/>
    <x v="0"/>
    <x v="2"/>
  </r>
  <r>
    <s v="PASS CAR "/>
    <s v=" FIRE CHIEF "/>
    <n v="1"/>
    <x v="0"/>
    <x v="6"/>
  </r>
  <r>
    <s v="PASS CAR "/>
    <s v=" FLEET "/>
    <n v="97"/>
    <x v="0"/>
    <x v="6"/>
  </r>
  <r>
    <s v="PASS CAR "/>
    <s v=" FUNERAL HOME "/>
    <n v="71"/>
    <x v="0"/>
    <x v="2"/>
  </r>
  <r>
    <s v="PASS CAR "/>
    <s v=" GOLD STAR "/>
    <n v="1"/>
    <x v="0"/>
    <x v="2"/>
  </r>
  <r>
    <s v="PASS CAR "/>
    <s v=" IL POLICE ASSOC "/>
    <n v="46"/>
    <x v="0"/>
    <x v="2"/>
  </r>
  <r>
    <s v="PASS CAR "/>
    <s v=" IL. FIRE FIGHTER "/>
    <n v="289"/>
    <x v="0"/>
    <x v="2"/>
  </r>
  <r>
    <s v="PASS CAR "/>
    <s v=" ILL SENATORS "/>
    <n v="1"/>
    <x v="0"/>
    <x v="2"/>
  </r>
  <r>
    <s v="PASS CAR "/>
    <s v=" ILL-MICH CANAL "/>
    <n v="7"/>
    <x v="0"/>
    <x v="2"/>
  </r>
  <r>
    <s v="PASS CAR "/>
    <s v=" IRAQ CAMPAIGN "/>
    <n v="19"/>
    <x v="0"/>
    <x v="2"/>
  </r>
  <r>
    <s v="PASS CAR "/>
    <s v=" KAPPA ALPHA PSI "/>
    <n v="3"/>
    <x v="0"/>
    <x v="2"/>
  </r>
  <r>
    <s v="PASS CAR "/>
    <s v=" KOREAN SERVICE "/>
    <n v="1"/>
    <x v="0"/>
    <x v="2"/>
  </r>
  <r>
    <s v="PASS CAR "/>
    <s v=" KOREAN WAR VET "/>
    <n v="5"/>
    <x v="0"/>
    <x v="2"/>
  </r>
  <r>
    <s v="PASS CAR "/>
    <s v=" LIVERY "/>
    <n v="65"/>
    <x v="0"/>
    <x v="2"/>
  </r>
  <r>
    <s v="PASS CAR "/>
    <s v=" LOW SPEED VEHICLE "/>
    <n v="1"/>
    <x v="0"/>
    <x v="3"/>
  </r>
  <r>
    <s v="PASS CAR "/>
    <s v=" MAMMOGRAM "/>
    <n v="38"/>
    <x v="0"/>
    <x v="2"/>
  </r>
  <r>
    <s v="PASS CAR "/>
    <s v=" MASTER MASON "/>
    <n v="12"/>
    <x v="0"/>
    <x v="2"/>
  </r>
  <r>
    <s v="PASS CAR "/>
    <s v=" MCY 150 AND OVER "/>
    <n v="1"/>
    <x v="0"/>
    <x v="4"/>
  </r>
  <r>
    <s v="PASS CAR "/>
    <s v=" MCY UNDER 150 CC "/>
    <n v="1"/>
    <x v="0"/>
    <x v="4"/>
  </r>
  <r>
    <s v="PASS CAR "/>
    <s v=" MEDICAL CARRIER "/>
    <n v="6"/>
    <x v="0"/>
    <x v="1"/>
  </r>
  <r>
    <s v="PASS CAR "/>
    <s v=" MILEAG TAX 54,999 "/>
    <n v="1"/>
    <x v="0"/>
    <x v="5"/>
  </r>
  <r>
    <s v="PASS CAR "/>
    <s v=" MUNI. HANDICAPPED "/>
    <n v="2"/>
    <x v="0"/>
    <x v="2"/>
  </r>
  <r>
    <s v="PASS CAR "/>
    <s v=" MUNICIPAL POLICE "/>
    <n v="10"/>
    <x v="0"/>
    <x v="2"/>
  </r>
  <r>
    <s v="PASS CAR "/>
    <s v=" MUNICIPAL VEHICLE "/>
    <n v="434"/>
    <x v="0"/>
    <x v="0"/>
  </r>
  <r>
    <s v="PASS CAR "/>
    <s v=" NATIONAL GUARD "/>
    <n v="10"/>
    <x v="0"/>
    <x v="2"/>
  </r>
  <r>
    <s v="PASS CAR "/>
    <s v=" NAVY VETERAN "/>
    <n v="7"/>
    <x v="0"/>
    <x v="2"/>
  </r>
  <r>
    <s v="PASS CAR "/>
    <s v=" NOTRE DAME "/>
    <n v="8"/>
    <x v="0"/>
    <x v="2"/>
  </r>
  <r>
    <s v="PASS CAR "/>
    <s v=" ORGAN DONOR "/>
    <n v="71"/>
    <x v="0"/>
    <x v="2"/>
  </r>
  <r>
    <s v="PASS CAR "/>
    <s v=" OVARIAN CANCER "/>
    <n v="1"/>
    <x v="0"/>
    <x v="2"/>
  </r>
  <r>
    <s v="PASS CAR "/>
    <s v=" PARATROOPER "/>
    <n v="4"/>
    <x v="0"/>
    <x v="2"/>
  </r>
  <r>
    <s v="PASS CAR "/>
    <s v=" PARK DIST. YOUTH "/>
    <n v="12"/>
    <x v="0"/>
    <x v="2"/>
  </r>
  <r>
    <s v="PASS CAR "/>
    <s v=" PASSENGER CAR "/>
    <n v="98932"/>
    <x v="0"/>
    <x v="2"/>
  </r>
  <r>
    <s v="PASS CAR "/>
    <s v=" PET FRIENDLY "/>
    <n v="32"/>
    <x v="0"/>
    <x v="2"/>
  </r>
  <r>
    <s v="PASS CAR "/>
    <s v=" POLICE MEMORIAL "/>
    <n v="119"/>
    <x v="0"/>
    <x v="2"/>
  </r>
  <r>
    <s v="PASS CAR "/>
    <s v=" POW/MIA "/>
    <n v="4"/>
    <x v="0"/>
    <x v="2"/>
  </r>
  <r>
    <s v="PASS CAR "/>
    <s v=" PREVENT VIOLENCE "/>
    <n v="147"/>
    <x v="0"/>
    <x v="2"/>
  </r>
  <r>
    <s v="PASS CAR "/>
    <s v=" PUBLIC TRANSPORT "/>
    <n v="16"/>
    <x v="0"/>
    <x v="6"/>
  </r>
  <r>
    <s v="PASS CAR "/>
    <s v=" PURPLE HEART "/>
    <n v="25"/>
    <x v="0"/>
    <x v="2"/>
  </r>
  <r>
    <s v="PASS CAR "/>
    <s v=" REC VEH TRUCK "/>
    <n v="14"/>
    <x v="0"/>
    <x v="6"/>
  </r>
  <r>
    <s v="PASS CAR "/>
    <s v=" ROTARY INTRNATL "/>
    <n v="1"/>
    <x v="0"/>
    <x v="2"/>
  </r>
  <r>
    <s v="PASS CAR "/>
    <s v=" ROUTE 66 "/>
    <n v="71"/>
    <x v="0"/>
    <x v="2"/>
  </r>
  <r>
    <s v="PASS CAR "/>
    <s v=" SCHOOL BUS "/>
    <n v="46"/>
    <x v="0"/>
    <x v="8"/>
  </r>
  <r>
    <s v="PASS CAR "/>
    <s v=" SHERIFF "/>
    <n v="6"/>
    <x v="0"/>
    <x v="2"/>
  </r>
  <r>
    <s v="PASS CAR "/>
    <s v=" SIGMA GAMMA RHO "/>
    <n v="1"/>
    <x v="0"/>
    <x v="2"/>
  </r>
  <r>
    <s v="PASS CAR "/>
    <s v=" SPEC OLYMPICS "/>
    <n v="5"/>
    <x v="0"/>
    <x v="2"/>
  </r>
  <r>
    <s v="PASS CAR "/>
    <s v=" SPORTING SERIES "/>
    <n v="48"/>
    <x v="0"/>
    <x v="2"/>
  </r>
  <r>
    <s v="PASS CAR "/>
    <s v=" STATE OF ILLINOIS "/>
    <n v="11"/>
    <x v="0"/>
    <x v="2"/>
  </r>
  <r>
    <s v="PASS CAR "/>
    <s v=" STATE POLICE "/>
    <n v="1"/>
    <x v="0"/>
    <x v="2"/>
  </r>
  <r>
    <s v="PASS CAR "/>
    <s v=" SUPPORT OUR TROOP "/>
    <n v="12"/>
    <x v="0"/>
    <x v="2"/>
  </r>
  <r>
    <s v="PASS CAR "/>
    <s v=" TAXI "/>
    <n v="195"/>
    <x v="0"/>
    <x v="2"/>
  </r>
  <r>
    <s v="PASS CAR "/>
    <s v=" TINTED WINDOW "/>
    <n v="2"/>
    <x v="0"/>
    <x v="2"/>
  </r>
  <r>
    <s v="PASS CAR "/>
    <s v=" TRAILER 14,000 LB "/>
    <n v="1"/>
    <x v="0"/>
    <x v="7"/>
  </r>
  <r>
    <s v="PASS CAR "/>
    <s v=" TRUCK 12,000 LBS "/>
    <n v="50"/>
    <x v="0"/>
    <x v="1"/>
  </r>
  <r>
    <s v="PASS CAR "/>
    <s v=" TRUCK 16,000 LBS "/>
    <n v="11"/>
    <x v="0"/>
    <x v="1"/>
  </r>
  <r>
    <s v="PASS CAR "/>
    <s v=" TRUCK 26,000 LBS "/>
    <n v="6"/>
    <x v="0"/>
    <x v="12"/>
  </r>
  <r>
    <s v="PASS CAR "/>
    <s v=" TRUCK 54,999 LBS "/>
    <n v="1"/>
    <x v="0"/>
    <x v="9"/>
  </r>
  <r>
    <s v="PASS CAR "/>
    <s v=" TRUCK 8,000 LBS "/>
    <n v="2976"/>
    <x v="0"/>
    <x v="1"/>
  </r>
  <r>
    <s v="PASS CAR "/>
    <s v=" U.S. VETERAN "/>
    <n v="98"/>
    <x v="0"/>
    <x v="2"/>
  </r>
  <r>
    <s v="PASS CAR "/>
    <s v=" US MARINE CORP "/>
    <n v="55"/>
    <x v="0"/>
    <x v="2"/>
  </r>
  <r>
    <s v="PASS CAR "/>
    <s v=" VIETNAM VETERAN "/>
    <n v="31"/>
    <x v="0"/>
    <x v="2"/>
  </r>
  <r>
    <s v="PASS CAR "/>
    <s v=" WEST POINT BIC "/>
    <n v="3"/>
    <x v="0"/>
    <x v="2"/>
  </r>
  <r>
    <s v="PASS CAR "/>
    <s v=" WHEELCHAIR "/>
    <n v="381"/>
    <x v="0"/>
    <x v="2"/>
  </r>
  <r>
    <s v="PASS CAR "/>
    <s v=" WHITE SOX "/>
    <n v="67"/>
    <x v="0"/>
    <x v="2"/>
  </r>
  <r>
    <s v="PASS CAR "/>
    <s v=" WOMEN VETERANS "/>
    <n v="1"/>
    <x v="0"/>
    <x v="2"/>
  </r>
  <r>
    <s v="PASS CAR "/>
    <s v=" WORLD WAR II "/>
    <n v="1"/>
    <x v="0"/>
    <x v="2"/>
  </r>
  <r>
    <s v="PASS CAR "/>
    <s v=" X-PRISONER OF WAR "/>
    <n v="1"/>
    <x v="0"/>
    <x v="2"/>
  </r>
  <r>
    <s v="PASS CAR "/>
    <s v=" YOUTH GOLF "/>
    <n v="4"/>
    <x v="0"/>
    <x v="2"/>
  </r>
  <r>
    <s v="PASS CAR "/>
    <s v=" UNIV. OF CHICAGO "/>
    <n v="1"/>
    <x v="0"/>
    <x v="2"/>
  </r>
  <r>
    <s v="PASS CAR "/>
    <s v=" ZETA PHI BETA "/>
    <n v="3"/>
    <x v="0"/>
    <x v="2"/>
  </r>
  <r>
    <s v="PHAETON "/>
    <s v=" ANTIQUES "/>
    <n v="5"/>
    <x v="0"/>
    <x v="2"/>
  </r>
  <r>
    <s v="PHAETON "/>
    <s v=" IL. FIRE FIGHTER "/>
    <n v="1"/>
    <x v="0"/>
    <x v="2"/>
  </r>
  <r>
    <s v="PHAETON "/>
    <s v=" MUNICIPAL VEHICLE "/>
    <n v="1"/>
    <x v="0"/>
    <x v="0"/>
  </r>
  <r>
    <s v="PHAETON "/>
    <s v=" PASSENGER CAR "/>
    <n v="10"/>
    <x v="0"/>
    <x v="2"/>
  </r>
  <r>
    <s v="PHAETON "/>
    <s v=" PREVENT VIOLENCE "/>
    <n v="1"/>
    <x v="0"/>
    <x v="2"/>
  </r>
  <r>
    <s v="PHAETON "/>
    <s v=" TRUCK 16,000 LBS "/>
    <n v="1"/>
    <x v="0"/>
    <x v="1"/>
  </r>
  <r>
    <s v="PICKUP "/>
    <s v=" AIR FORCE VETERAN "/>
    <n v="9"/>
    <x v="2"/>
    <x v="2"/>
  </r>
  <r>
    <s v="PICKUP "/>
    <s v=" DUCKS UNLIMITED "/>
    <n v="29"/>
    <x v="2"/>
    <x v="6"/>
  </r>
  <r>
    <s v="PICKUP "/>
    <s v=" EXPANDED ANTIQUE "/>
    <n v="597"/>
    <x v="2"/>
    <x v="2"/>
  </r>
  <r>
    <s v="PICKUP "/>
    <s v=" FLYING CROSS "/>
    <n v="1"/>
    <x v="2"/>
    <x v="2"/>
  </r>
  <r>
    <s v="PICKUP "/>
    <s v=" FMR MILITARY VEH "/>
    <n v="1"/>
    <x v="2"/>
    <x v="6"/>
  </r>
  <r>
    <s v="PICKUP "/>
    <s v=" PHI BETA SIGMA "/>
    <n v="2"/>
    <x v="2"/>
    <x v="2"/>
  </r>
  <r>
    <s v="PICKUP "/>
    <s v=" SHARE THE ROAD "/>
    <n v="43"/>
    <x v="2"/>
    <x v="2"/>
  </r>
  <r>
    <s v="PICKUP "/>
    <s v=" TRAILER  3,000 LB "/>
    <n v="7"/>
    <x v="2"/>
    <x v="10"/>
  </r>
  <r>
    <s v="PICKUP "/>
    <s v=" AFGHANISTAN CMPN "/>
    <n v="44"/>
    <x v="2"/>
    <x v="2"/>
  </r>
  <r>
    <s v="PICKUP "/>
    <s v=" AGRICULTURE "/>
    <n v="102"/>
    <x v="2"/>
    <x v="6"/>
  </r>
  <r>
    <s v="PICKUP "/>
    <s v=" ALPHA PHI ALPHA "/>
    <n v="5"/>
    <x v="2"/>
    <x v="2"/>
  </r>
  <r>
    <s v="PICKUP "/>
    <s v=" AMATEUR RADIO "/>
    <n v="108"/>
    <x v="2"/>
    <x v="2"/>
  </r>
  <r>
    <s v="PICKUP "/>
    <s v=" AMBULANCE "/>
    <n v="10"/>
    <x v="2"/>
    <x v="1"/>
  </r>
  <r>
    <s v="PICKUP "/>
    <s v=" AMERICA REMEMBERS "/>
    <n v="304"/>
    <x v="2"/>
    <x v="2"/>
  </r>
  <r>
    <s v="PICKUP "/>
    <s v=" ANTIQUES "/>
    <n v="1655"/>
    <x v="2"/>
    <x v="2"/>
  </r>
  <r>
    <s v="PICKUP "/>
    <s v=" ARMED FORCES RET "/>
    <n v="151"/>
    <x v="2"/>
    <x v="2"/>
  </r>
  <r>
    <s v="PICKUP "/>
    <s v=" ARMED FORCES RSRV "/>
    <n v="25"/>
    <x v="2"/>
    <x v="2"/>
  </r>
  <r>
    <s v="PICKUP "/>
    <s v=" ARMY VETERAN "/>
    <n v="153"/>
    <x v="2"/>
    <x v="2"/>
  </r>
  <r>
    <s v="PICKUP "/>
    <s v=" AUTISM AWARENESS "/>
    <n v="10"/>
    <x v="2"/>
    <x v="2"/>
  </r>
  <r>
    <s v="PICKUP "/>
    <s v=" BLACKHAWKS "/>
    <n v="698"/>
    <x v="2"/>
    <x v="2"/>
  </r>
  <r>
    <s v="PICKUP "/>
    <s v=" BRONZE STAR "/>
    <n v="88"/>
    <x v="2"/>
    <x v="2"/>
  </r>
  <r>
    <s v="PICKUP "/>
    <s v=" CHARITABLE VEH "/>
    <n v="304"/>
    <x v="2"/>
    <x v="2"/>
  </r>
  <r>
    <s v="PICKUP "/>
    <s v=" CHI POLICE MEM "/>
    <n v="55"/>
    <x v="2"/>
    <x v="2"/>
  </r>
  <r>
    <s v="PICKUP "/>
    <s v=" CHICAGO BEARS "/>
    <n v="326"/>
    <x v="2"/>
    <x v="2"/>
  </r>
  <r>
    <s v="PICKUP "/>
    <s v=" CHICAGO BULLS "/>
    <n v="66"/>
    <x v="2"/>
    <x v="2"/>
  </r>
  <r>
    <s v="PICKUP "/>
    <s v=" CHICAGO CUBS "/>
    <n v="124"/>
    <x v="2"/>
    <x v="2"/>
  </r>
  <r>
    <s v="PICKUP "/>
    <s v=" COLLEGIATE "/>
    <n v="1"/>
    <x v="2"/>
    <x v="2"/>
  </r>
  <r>
    <s v="PICKUP "/>
    <s v=" COLLEGIATE PLATE "/>
    <n v="89"/>
    <x v="2"/>
    <x v="2"/>
  </r>
  <r>
    <s v="PICKUP "/>
    <s v=" DISABLED VETERANS "/>
    <n v="146"/>
    <x v="2"/>
    <x v="2"/>
  </r>
  <r>
    <s v="PICKUP "/>
    <s v=" EAGLE SCOUT "/>
    <n v="39"/>
    <x v="2"/>
    <x v="2"/>
  </r>
  <r>
    <s v="PICKUP "/>
    <s v=" EDUCATION "/>
    <n v="13"/>
    <x v="2"/>
    <x v="2"/>
  </r>
  <r>
    <s v="PICKUP "/>
    <s v=" ELECTRIC "/>
    <n v="2"/>
    <x v="2"/>
    <x v="2"/>
  </r>
  <r>
    <s v="PICKUP "/>
    <s v=" ENVIRONMENTAL "/>
    <n v="2746"/>
    <x v="2"/>
    <x v="2"/>
  </r>
  <r>
    <s v="PICKUP "/>
    <s v=" F.O.P. "/>
    <n v="22"/>
    <x v="2"/>
    <x v="2"/>
  </r>
  <r>
    <s v="PICKUP "/>
    <s v=" FARM 16,000 LBS "/>
    <n v="55"/>
    <x v="2"/>
    <x v="1"/>
  </r>
  <r>
    <s v="PICKUP "/>
    <s v=" FARM 20,000 LBS "/>
    <n v="2"/>
    <x v="2"/>
    <x v="11"/>
  </r>
  <r>
    <s v="PICKUP "/>
    <s v=" FARM 24,000 LBS "/>
    <n v="2"/>
    <x v="2"/>
    <x v="11"/>
  </r>
  <r>
    <s v="PICKUP "/>
    <s v=" FARM 28,000 LBS "/>
    <n v="2"/>
    <x v="2"/>
    <x v="11"/>
  </r>
  <r>
    <s v="PICKUP "/>
    <s v=" FARM 36,000 LBS "/>
    <n v="1"/>
    <x v="2"/>
    <x v="5"/>
  </r>
  <r>
    <s v="PICKUP "/>
    <s v=" FARM TRUCKS "/>
    <n v="3"/>
    <x v="2"/>
    <x v="6"/>
  </r>
  <r>
    <s v="PICKUP "/>
    <s v=" FIRE CHIEF "/>
    <n v="1"/>
    <x v="2"/>
    <x v="6"/>
  </r>
  <r>
    <s v="PICKUP "/>
    <s v=" FLEET "/>
    <n v="1849"/>
    <x v="2"/>
    <x v="6"/>
  </r>
  <r>
    <s v="PICKUP "/>
    <s v=" FUNERAL HOME "/>
    <n v="1"/>
    <x v="2"/>
    <x v="2"/>
  </r>
  <r>
    <s v="PICKUP "/>
    <s v=" GOLD STAR "/>
    <n v="10"/>
    <x v="2"/>
    <x v="2"/>
  </r>
  <r>
    <s v="PICKUP "/>
    <s v=" HOSPICE "/>
    <n v="3"/>
    <x v="2"/>
    <x v="2"/>
  </r>
  <r>
    <s v="PICKUP "/>
    <s v=" IL POLICE ASSOC "/>
    <n v="242"/>
    <x v="2"/>
    <x v="2"/>
  </r>
  <r>
    <s v="PICKUP "/>
    <s v=" IL. FIRE FIGHTER "/>
    <n v="5934"/>
    <x v="2"/>
    <x v="2"/>
  </r>
  <r>
    <s v="PICKUP "/>
    <s v=" ILL-MICH CANAL "/>
    <n v="17"/>
    <x v="2"/>
    <x v="2"/>
  </r>
  <r>
    <s v="PICKUP "/>
    <s v=" IRAQ CAMPAIGN "/>
    <n v="83"/>
    <x v="2"/>
    <x v="2"/>
  </r>
  <r>
    <s v="PICKUP "/>
    <s v=" KAPPA ALPHA PSI "/>
    <n v="4"/>
    <x v="2"/>
    <x v="2"/>
  </r>
  <r>
    <s v="PICKUP "/>
    <s v=" KOREAN SERVICE "/>
    <n v="7"/>
    <x v="2"/>
    <x v="2"/>
  </r>
  <r>
    <s v="PICKUP "/>
    <s v=" KOREAN WAR VET "/>
    <n v="31"/>
    <x v="2"/>
    <x v="2"/>
  </r>
  <r>
    <s v="PICKUP "/>
    <s v=" MAMMOGRAM "/>
    <n v="48"/>
    <x v="2"/>
    <x v="2"/>
  </r>
  <r>
    <s v="PICKUP "/>
    <s v=" MASTER MASON "/>
    <n v="68"/>
    <x v="2"/>
    <x v="2"/>
  </r>
  <r>
    <s v="PICKUP "/>
    <s v=" MAYORAL "/>
    <n v="1"/>
    <x v="2"/>
    <x v="2"/>
  </r>
  <r>
    <s v="PICKUP "/>
    <s v=" MEDICAL CARRIER "/>
    <n v="4"/>
    <x v="2"/>
    <x v="1"/>
  </r>
  <r>
    <s v="PICKUP "/>
    <s v=" MILEAG TAX 12,000 "/>
    <n v="19"/>
    <x v="2"/>
    <x v="11"/>
  </r>
  <r>
    <s v="PICKUP "/>
    <s v=" MILEAG TAX 16,000 "/>
    <n v="25"/>
    <x v="2"/>
    <x v="11"/>
  </r>
  <r>
    <s v="PICKUP "/>
    <s v=" MILEAG TAX 20,000 "/>
    <n v="5"/>
    <x v="2"/>
    <x v="11"/>
  </r>
  <r>
    <s v="PICKUP "/>
    <s v=" MILEAG TAX 24,000 "/>
    <n v="21"/>
    <x v="2"/>
    <x v="11"/>
  </r>
  <r>
    <s v="PICKUP "/>
    <s v=" MILEAG TAX 28,000 "/>
    <n v="18"/>
    <x v="2"/>
    <x v="11"/>
  </r>
  <r>
    <s v="PICKUP "/>
    <s v=" MILEAG TAX 32,000 "/>
    <n v="8"/>
    <x v="2"/>
    <x v="11"/>
  </r>
  <r>
    <s v="PICKUP "/>
    <s v=" MILEAG TAX 36,000 "/>
    <n v="9"/>
    <x v="2"/>
    <x v="5"/>
  </r>
  <r>
    <s v="PICKUP "/>
    <s v=" MILEAG TAX 40,000 "/>
    <n v="1"/>
    <x v="2"/>
    <x v="5"/>
  </r>
  <r>
    <s v="PICKUP "/>
    <s v=" MILEAG TAX 45,000 "/>
    <n v="1"/>
    <x v="2"/>
    <x v="5"/>
  </r>
  <r>
    <s v="PICKUP "/>
    <s v=" MILEAG TAX 54,999 "/>
    <n v="5"/>
    <x v="2"/>
    <x v="5"/>
  </r>
  <r>
    <s v="PICKUP "/>
    <s v=" MILEAG TAX 64,000 "/>
    <n v="1"/>
    <x v="2"/>
    <x v="5"/>
  </r>
  <r>
    <s v="PICKUP "/>
    <s v=" MILEAG TAX 73,280 "/>
    <n v="2"/>
    <x v="2"/>
    <x v="5"/>
  </r>
  <r>
    <s v="PICKUP "/>
    <s v=" MUNI. HANDICAPPED "/>
    <n v="1"/>
    <x v="2"/>
    <x v="2"/>
  </r>
  <r>
    <s v="PICKUP "/>
    <s v=" MUNICIPAL POLICE "/>
    <n v="65"/>
    <x v="2"/>
    <x v="2"/>
  </r>
  <r>
    <s v="PICKUP "/>
    <s v=" MUNICIPAL VEHICLE "/>
    <n v="10387"/>
    <x v="2"/>
    <x v="0"/>
  </r>
  <r>
    <s v="PICKUP "/>
    <s v=" NATIONAL GUARD "/>
    <n v="34"/>
    <x v="2"/>
    <x v="2"/>
  </r>
  <r>
    <s v="PICKUP "/>
    <s v=" NAVY VETERAN "/>
    <n v="92"/>
    <x v="2"/>
    <x v="2"/>
  </r>
  <r>
    <s v="PICKUP "/>
    <s v=" NOTRE DAME "/>
    <n v="14"/>
    <x v="2"/>
    <x v="2"/>
  </r>
  <r>
    <s v="PICKUP "/>
    <s v=" OMEGA PSI PHI "/>
    <n v="4"/>
    <x v="2"/>
    <x v="2"/>
  </r>
  <r>
    <s v="PICKUP "/>
    <s v=" ORGAN DONOR "/>
    <n v="367"/>
    <x v="2"/>
    <x v="2"/>
  </r>
  <r>
    <s v="PICKUP "/>
    <s v=" OVARIAN CANCER "/>
    <n v="5"/>
    <x v="2"/>
    <x v="2"/>
  </r>
  <r>
    <s v="PICKUP "/>
    <s v=" PARATROOPER "/>
    <n v="35"/>
    <x v="2"/>
    <x v="2"/>
  </r>
  <r>
    <s v="PICKUP "/>
    <s v=" PARK DIST. YOUTH "/>
    <n v="13"/>
    <x v="2"/>
    <x v="2"/>
  </r>
  <r>
    <s v="PICKUP "/>
    <s v=" PASSENGER CAR "/>
    <n v="191"/>
    <x v="2"/>
    <x v="2"/>
  </r>
  <r>
    <s v="PICKUP "/>
    <s v=" PERM. MNTED EQUIP "/>
    <n v="2"/>
    <x v="2"/>
    <x v="3"/>
  </r>
  <r>
    <s v="PICKUP "/>
    <s v=" PET FRIENDLY "/>
    <n v="55"/>
    <x v="2"/>
    <x v="2"/>
  </r>
  <r>
    <s v="PICKUP "/>
    <s v=" POLICE MEMORIAL "/>
    <n v="630"/>
    <x v="2"/>
    <x v="2"/>
  </r>
  <r>
    <s v="PICKUP "/>
    <s v=" POW/MIA "/>
    <n v="26"/>
    <x v="2"/>
    <x v="2"/>
  </r>
  <r>
    <s v="PICKUP "/>
    <s v=" PREVENT VIOLENCE "/>
    <n v="900"/>
    <x v="2"/>
    <x v="2"/>
  </r>
  <r>
    <s v="PICKUP "/>
    <s v=" PUBLIC TRANSPORT "/>
    <n v="26"/>
    <x v="2"/>
    <x v="6"/>
  </r>
  <r>
    <s v="PICKUP "/>
    <s v=" PURPLE HEART "/>
    <n v="115"/>
    <x v="2"/>
    <x v="2"/>
  </r>
  <r>
    <s v="PICKUP "/>
    <s v=" REC VEH TRAILER "/>
    <n v="5"/>
    <x v="2"/>
    <x v="7"/>
  </r>
  <r>
    <s v="PICKUP "/>
    <s v=" REC VEH TRUCK "/>
    <n v="993"/>
    <x v="2"/>
    <x v="6"/>
  </r>
  <r>
    <s v="PICKUP "/>
    <s v=" RETIRED REPRESENT "/>
    <n v="1"/>
    <x v="2"/>
    <x v="2"/>
  </r>
  <r>
    <s v="PICKUP "/>
    <s v=" RETIRED SENATOR "/>
    <n v="1"/>
    <x v="2"/>
    <x v="2"/>
  </r>
  <r>
    <s v="PICKUP "/>
    <s v=" ROTARY INTRNATL "/>
    <n v="5"/>
    <x v="2"/>
    <x v="2"/>
  </r>
  <r>
    <s v="PICKUP "/>
    <s v=" ROUTE 66 "/>
    <n v="260"/>
    <x v="2"/>
    <x v="2"/>
  </r>
  <r>
    <s v="PICKUP "/>
    <s v=" SCHOOL BUS "/>
    <n v="5"/>
    <x v="2"/>
    <x v="8"/>
  </r>
  <r>
    <s v="PICKUP "/>
    <s v=" SHEET METAL WRKR "/>
    <n v="17"/>
    <x v="2"/>
    <x v="2"/>
  </r>
  <r>
    <s v="PICKUP "/>
    <s v=" SHERIFF "/>
    <n v="20"/>
    <x v="2"/>
    <x v="2"/>
  </r>
  <r>
    <s v="PICKUP "/>
    <s v=" SILVER STAR "/>
    <n v="4"/>
    <x v="2"/>
    <x v="2"/>
  </r>
  <r>
    <s v="PICKUP "/>
    <s v=" SPEC OLYMPICS "/>
    <n v="11"/>
    <x v="2"/>
    <x v="2"/>
  </r>
  <r>
    <s v="PICKUP "/>
    <s v=" SPORTING SERIES "/>
    <n v="1209"/>
    <x v="2"/>
    <x v="2"/>
  </r>
  <r>
    <s v="PICKUP "/>
    <s v=" STATE OF ILLINOIS "/>
    <n v="390"/>
    <x v="2"/>
    <x v="2"/>
  </r>
  <r>
    <s v="PICKUP "/>
    <s v=" SUPPORT OUR TROOP "/>
    <n v="60"/>
    <x v="2"/>
    <x v="2"/>
  </r>
  <r>
    <s v="PICKUP "/>
    <s v=" TINTED WINDOW "/>
    <n v="8"/>
    <x v="2"/>
    <x v="2"/>
  </r>
  <r>
    <s v="PICKUP "/>
    <s v=" TOW TRUCK "/>
    <n v="3"/>
    <x v="2"/>
    <x v="1"/>
  </r>
  <r>
    <s v="PICKUP "/>
    <s v=" TRAILER 10,000 LB "/>
    <n v="1"/>
    <x v="2"/>
    <x v="7"/>
  </r>
  <r>
    <s v="PICKUP "/>
    <s v=" TRAILER 32,000 LB "/>
    <n v="1"/>
    <x v="2"/>
    <x v="7"/>
  </r>
  <r>
    <s v="PICKUP "/>
    <s v=" TRUCK 12,000 LBS "/>
    <n v="12254"/>
    <x v="2"/>
    <x v="1"/>
  </r>
  <r>
    <s v="PICKUP "/>
    <s v=" TRUCK 16,000 LBS "/>
    <n v="2941"/>
    <x v="2"/>
    <x v="1"/>
  </r>
  <r>
    <s v="PICKUP "/>
    <s v=" TRUCK 26,000 LBS "/>
    <n v="950"/>
    <x v="2"/>
    <x v="12"/>
  </r>
  <r>
    <s v="PICKUP "/>
    <s v=" TRUCK 28,000 LBS "/>
    <n v="40"/>
    <x v="2"/>
    <x v="12"/>
  </r>
  <r>
    <s v="PICKUP "/>
    <s v=" TRUCK 32,000 LBS "/>
    <n v="48"/>
    <x v="2"/>
    <x v="12"/>
  </r>
  <r>
    <s v="PICKUP "/>
    <s v=" TRUCK 36,000 LBS "/>
    <n v="33"/>
    <x v="2"/>
    <x v="9"/>
  </r>
  <r>
    <s v="PICKUP "/>
    <s v=" TRUCK 40,000 LBS "/>
    <n v="2"/>
    <x v="2"/>
    <x v="9"/>
  </r>
  <r>
    <s v="PICKUP "/>
    <s v=" TRUCK 45,000 LBS "/>
    <n v="3"/>
    <x v="2"/>
    <x v="9"/>
  </r>
  <r>
    <s v="PICKUP "/>
    <s v=" TRUCK 50,000 LBS "/>
    <n v="6"/>
    <x v="2"/>
    <x v="9"/>
  </r>
  <r>
    <s v="PICKUP "/>
    <s v=" TRUCK 54,999 LBS "/>
    <n v="23"/>
    <x v="2"/>
    <x v="9"/>
  </r>
  <r>
    <s v="PICKUP "/>
    <s v=" TRUCK 59,500 LBS "/>
    <n v="2"/>
    <x v="2"/>
    <x v="9"/>
  </r>
  <r>
    <s v="PICKUP "/>
    <s v=" TRUCK 64,000 LBS "/>
    <n v="6"/>
    <x v="2"/>
    <x v="9"/>
  </r>
  <r>
    <s v="PICKUP "/>
    <s v=" TRUCK 73,280 LBS "/>
    <n v="5"/>
    <x v="2"/>
    <x v="9"/>
  </r>
  <r>
    <s v="PICKUP "/>
    <s v=" TRUCK 8,000 LBS "/>
    <n v="277016"/>
    <x v="2"/>
    <x v="1"/>
  </r>
  <r>
    <s v="PICKUP "/>
    <s v=" TRUCK 80,000 LBS "/>
    <n v="1"/>
    <x v="2"/>
    <x v="9"/>
  </r>
  <r>
    <s v="PICKUP "/>
    <s v=" U.S. VETERAN "/>
    <n v="602"/>
    <x v="2"/>
    <x v="2"/>
  </r>
  <r>
    <s v="PICKUP "/>
    <s v=" US MARINE CORP "/>
    <n v="296"/>
    <x v="2"/>
    <x v="2"/>
  </r>
  <r>
    <s v="PICKUP "/>
    <s v=" VIETNAM VETERAN "/>
    <n v="306"/>
    <x v="2"/>
    <x v="2"/>
  </r>
  <r>
    <s v="PICKUP "/>
    <s v=" WEST POINT BIC "/>
    <n v="9"/>
    <x v="2"/>
    <x v="2"/>
  </r>
  <r>
    <s v="PICKUP "/>
    <s v=" WHEELCHAIR "/>
    <n v="701"/>
    <x v="2"/>
    <x v="2"/>
  </r>
  <r>
    <s v="PICKUP "/>
    <s v=" WHITE SOX "/>
    <n v="354"/>
    <x v="2"/>
    <x v="2"/>
  </r>
  <r>
    <s v="PICKUP "/>
    <s v=" WILDLIFE PRAIRIE "/>
    <n v="19"/>
    <x v="2"/>
    <x v="2"/>
  </r>
  <r>
    <s v="PICKUP "/>
    <s v=" WOMEN VETERANS "/>
    <n v="3"/>
    <x v="2"/>
    <x v="2"/>
  </r>
  <r>
    <s v="PICKUP "/>
    <s v=" YOUTH GOLF "/>
    <n v="18"/>
    <x v="2"/>
    <x v="2"/>
  </r>
  <r>
    <s v="PICKUP "/>
    <s v=" TRAILER  5,000 LB "/>
    <n v="2"/>
    <x v="2"/>
    <x v="10"/>
  </r>
  <r>
    <s v="PICKUP "/>
    <s v=" UNIV. OF CHICAGO "/>
    <n v="1"/>
    <x v="2"/>
    <x v="2"/>
  </r>
  <r>
    <s v="PICKUP RV "/>
    <s v=" AGRICULTURE "/>
    <n v="1"/>
    <x v="2"/>
    <x v="6"/>
  </r>
  <r>
    <s v="PICKUP RV "/>
    <s v=" BLACKHAWKS "/>
    <n v="2"/>
    <x v="2"/>
    <x v="2"/>
  </r>
  <r>
    <s v="PICKUP RV "/>
    <s v=" CHICAGO CUBS "/>
    <n v="1"/>
    <x v="2"/>
    <x v="2"/>
  </r>
  <r>
    <s v="PICKUP RV "/>
    <s v=" DISABLED VETERANS "/>
    <n v="1"/>
    <x v="2"/>
    <x v="2"/>
  </r>
  <r>
    <s v="PICKUP RV "/>
    <s v=" ENVIRONMENTAL "/>
    <n v="2"/>
    <x v="2"/>
    <x v="2"/>
  </r>
  <r>
    <s v="PICKUP RV "/>
    <s v=" FLEET "/>
    <n v="1"/>
    <x v="2"/>
    <x v="6"/>
  </r>
  <r>
    <s v="PICKUP RV "/>
    <s v=" IL. FIRE FIGHTER "/>
    <n v="5"/>
    <x v="2"/>
    <x v="2"/>
  </r>
  <r>
    <s v="PICKUP RV "/>
    <s v=" ORGAN DONOR "/>
    <n v="1"/>
    <x v="2"/>
    <x v="2"/>
  </r>
  <r>
    <s v="PICKUP RV "/>
    <s v=" POLICE MEMORIAL "/>
    <n v="2"/>
    <x v="2"/>
    <x v="2"/>
  </r>
  <r>
    <s v="PICKUP RV "/>
    <s v=" REC VEH TRAILER "/>
    <n v="1"/>
    <x v="2"/>
    <x v="7"/>
  </r>
  <r>
    <s v="PICKUP RV "/>
    <s v=" REC VEH TRUCK "/>
    <n v="32"/>
    <x v="2"/>
    <x v="6"/>
  </r>
  <r>
    <s v="PICKUP RV "/>
    <s v=" ROUTE 66 "/>
    <n v="1"/>
    <x v="2"/>
    <x v="2"/>
  </r>
  <r>
    <s v="PICKUP RV "/>
    <s v=" SPORTING SERIES "/>
    <n v="5"/>
    <x v="2"/>
    <x v="2"/>
  </r>
  <r>
    <s v="PICKUP RV "/>
    <s v=" TRUCK 12,000 LBS "/>
    <n v="2"/>
    <x v="2"/>
    <x v="1"/>
  </r>
  <r>
    <s v="PICKUP RV "/>
    <s v=" TRUCK 8,000 LBS "/>
    <n v="282"/>
    <x v="2"/>
    <x v="1"/>
  </r>
  <r>
    <s v="PICKUP RV "/>
    <s v=" WHITE SOX "/>
    <n v="1"/>
    <x v="2"/>
    <x v="2"/>
  </r>
  <r>
    <s v="PK CAMPER "/>
    <s v=" ARMED FORCES RET "/>
    <n v="1"/>
    <x v="4"/>
    <x v="2"/>
  </r>
  <r>
    <s v="PK CAMPER "/>
    <s v=" BLACKHAWKS "/>
    <n v="1"/>
    <x v="4"/>
    <x v="2"/>
  </r>
  <r>
    <s v="PK CAMPER "/>
    <s v=" ENVIRONMENTAL "/>
    <n v="2"/>
    <x v="4"/>
    <x v="2"/>
  </r>
  <r>
    <s v="PK CAMPER "/>
    <s v=" POLICE MEMORIAL "/>
    <n v="2"/>
    <x v="4"/>
    <x v="2"/>
  </r>
  <r>
    <s v="PK CAMPER "/>
    <s v=" PREVENT VIOLENCE "/>
    <n v="1"/>
    <x v="4"/>
    <x v="2"/>
  </r>
  <r>
    <s v="PK CAMPER "/>
    <s v=" REC VEH TRUCK "/>
    <n v="6"/>
    <x v="4"/>
    <x v="6"/>
  </r>
  <r>
    <s v="PK CAMPER "/>
    <s v=" SPORTING SERIES "/>
    <n v="2"/>
    <x v="4"/>
    <x v="2"/>
  </r>
  <r>
    <s v="PK CAMPER "/>
    <s v=" TRUCK 12,000 LBS "/>
    <n v="3"/>
    <x v="4"/>
    <x v="1"/>
  </r>
  <r>
    <s v="PK CAMPER "/>
    <s v=" TRUCK 8,000 LBS "/>
    <n v="162"/>
    <x v="4"/>
    <x v="1"/>
  </r>
  <r>
    <s v="PK CAMPER "/>
    <s v=" U.S. VETERAN "/>
    <n v="1"/>
    <x v="4"/>
    <x v="2"/>
  </r>
  <r>
    <s v="PK CAMPER "/>
    <s v=" VIETNAM VETERAN "/>
    <n v="1"/>
    <x v="4"/>
    <x v="2"/>
  </r>
  <r>
    <s v="PK CAMPER "/>
    <s v=" WHITE SOX "/>
    <n v="1"/>
    <x v="4"/>
    <x v="2"/>
  </r>
  <r>
    <s v="POLE/PIPE "/>
    <s v=" MUNICIPAL VEHICLE "/>
    <n v="2"/>
    <x v="13"/>
    <x v="0"/>
  </r>
  <r>
    <s v="PUMPER "/>
    <s v=" TRUCK 26,000 LBS "/>
    <n v="1"/>
    <x v="7"/>
    <x v="12"/>
  </r>
  <r>
    <s v="PUMPER "/>
    <s v=" TRUCK 28,000 LBS "/>
    <n v="1"/>
    <x v="7"/>
    <x v="12"/>
  </r>
  <r>
    <s v="RACER CYC "/>
    <s v=" BLACKHAWKS "/>
    <n v="1"/>
    <x v="12"/>
    <x v="2"/>
  </r>
  <r>
    <s v="RACER CYC "/>
    <s v=" MCY 150 AND OVER "/>
    <n v="378"/>
    <x v="12"/>
    <x v="4"/>
  </r>
  <r>
    <s v="RACER CYC "/>
    <s v=" U.S. VETERAN MCY "/>
    <n v="1"/>
    <x v="12"/>
    <x v="2"/>
  </r>
  <r>
    <s v="RACER CYC "/>
    <s v=" WHITE SOX "/>
    <n v="1"/>
    <x v="12"/>
    <x v="2"/>
  </r>
  <r>
    <s v="REEFER "/>
    <s v=" FARM 28,000 LBS "/>
    <n v="1"/>
    <x v="13"/>
    <x v="11"/>
  </r>
  <r>
    <s v="REEFER "/>
    <s v=" MUNICIPAL VEHICLE "/>
    <n v="4"/>
    <x v="13"/>
    <x v="0"/>
  </r>
  <r>
    <s v="REEFER "/>
    <s v=" STATE OF ILLINOIS "/>
    <n v="1"/>
    <x v="13"/>
    <x v="2"/>
  </r>
  <r>
    <s v="REEFER "/>
    <s v=" TRAILER 14,000 LB "/>
    <n v="2"/>
    <x v="13"/>
    <x v="7"/>
  </r>
  <r>
    <s v="REEFER "/>
    <s v=" TRUCK 16,000 LBS "/>
    <n v="2"/>
    <x v="13"/>
    <x v="1"/>
  </r>
  <r>
    <s v="REEFER "/>
    <s v=" TRUCK 26,000 LBS "/>
    <n v="7"/>
    <x v="13"/>
    <x v="12"/>
  </r>
  <r>
    <s v="REEFER "/>
    <s v=" TRUCK 28,000 LBS "/>
    <n v="2"/>
    <x v="13"/>
    <x v="12"/>
  </r>
  <r>
    <s v="REEFER "/>
    <s v=" TRUCK 36,000 LBS "/>
    <n v="1"/>
    <x v="13"/>
    <x v="9"/>
  </r>
  <r>
    <s v="REEFER "/>
    <s v=" TRUCK 45,000 LBS "/>
    <n v="1"/>
    <x v="13"/>
    <x v="9"/>
  </r>
  <r>
    <s v="REEFER "/>
    <s v=" TRUCK 54,999 LBS "/>
    <n v="1"/>
    <x v="13"/>
    <x v="9"/>
  </r>
  <r>
    <s v="REEFER "/>
    <s v=" TRAILER  8,000 LB "/>
    <n v="1"/>
    <x v="13"/>
    <x v="10"/>
  </r>
  <r>
    <s v="REGLR CAB "/>
    <s v=" AFGHANISTAN CMPN "/>
    <n v="1"/>
    <x v="2"/>
    <x v="2"/>
  </r>
  <r>
    <s v="REGLR CAB "/>
    <s v=" AMBULANCE "/>
    <n v="12"/>
    <x v="2"/>
    <x v="1"/>
  </r>
  <r>
    <s v="REGLR CAB "/>
    <s v=" ANTIQUES "/>
    <n v="1"/>
    <x v="2"/>
    <x v="2"/>
  </r>
  <r>
    <s v="REGLR CAB "/>
    <s v=" ARMED FORCES RET "/>
    <n v="1"/>
    <x v="2"/>
    <x v="2"/>
  </r>
  <r>
    <s v="REGLR CAB "/>
    <s v=" BLACKHAWKS "/>
    <n v="1"/>
    <x v="2"/>
    <x v="2"/>
  </r>
  <r>
    <s v="REGLR CAB "/>
    <s v=" BRONZE STAR "/>
    <n v="1"/>
    <x v="2"/>
    <x v="2"/>
  </r>
  <r>
    <s v="REGLR CAB "/>
    <s v=" CHARITABLE VEH "/>
    <n v="51"/>
    <x v="2"/>
    <x v="2"/>
  </r>
  <r>
    <s v="REGLR CAB "/>
    <s v=" CHI POLICE MEM "/>
    <n v="2"/>
    <x v="2"/>
    <x v="2"/>
  </r>
  <r>
    <s v="REGLR CAB "/>
    <s v=" CHICAGO BEARS "/>
    <n v="1"/>
    <x v="2"/>
    <x v="2"/>
  </r>
  <r>
    <s v="REGLR CAB "/>
    <s v=" CHICAGO CUBS "/>
    <n v="1"/>
    <x v="2"/>
    <x v="2"/>
  </r>
  <r>
    <s v="REGLR CAB "/>
    <s v=" COLLEGIATE PLATE "/>
    <n v="1"/>
    <x v="2"/>
    <x v="2"/>
  </r>
  <r>
    <s v="REGLR CAB "/>
    <s v=" CONSERVATION "/>
    <n v="1"/>
    <x v="2"/>
    <x v="2"/>
  </r>
  <r>
    <s v="REGLR CAB "/>
    <s v=" ENVIRONMENTAL "/>
    <n v="4"/>
    <x v="2"/>
    <x v="2"/>
  </r>
  <r>
    <s v="REGLR CAB "/>
    <s v=" FARM 16,000 LBS "/>
    <n v="3"/>
    <x v="2"/>
    <x v="1"/>
  </r>
  <r>
    <s v="REGLR CAB "/>
    <s v=" FARM 20,000 LBS "/>
    <n v="1"/>
    <x v="2"/>
    <x v="11"/>
  </r>
  <r>
    <s v="REGLR CAB "/>
    <s v=" FARM 24,000 LBS "/>
    <n v="12"/>
    <x v="2"/>
    <x v="11"/>
  </r>
  <r>
    <s v="REGLR CAB "/>
    <s v=" FARM 28,000 LBS "/>
    <n v="10"/>
    <x v="2"/>
    <x v="11"/>
  </r>
  <r>
    <s v="REGLR CAB "/>
    <s v=" FARM 32,000 LBS "/>
    <n v="10"/>
    <x v="2"/>
    <x v="11"/>
  </r>
  <r>
    <s v="REGLR CAB "/>
    <s v=" FARM 36,000 LBS "/>
    <n v="2"/>
    <x v="2"/>
    <x v="5"/>
  </r>
  <r>
    <s v="REGLR CAB "/>
    <s v=" FARM 45,000 LBS "/>
    <n v="1"/>
    <x v="2"/>
    <x v="5"/>
  </r>
  <r>
    <s v="REGLR CAB "/>
    <s v=" FARM 54,999 LBS "/>
    <n v="6"/>
    <x v="2"/>
    <x v="5"/>
  </r>
  <r>
    <s v="REGLR CAB "/>
    <s v=" FARM TRUCKS "/>
    <n v="4"/>
    <x v="2"/>
    <x v="6"/>
  </r>
  <r>
    <s v="REGLR CAB "/>
    <s v=" FERTILIZER SPREAD "/>
    <n v="6"/>
    <x v="2"/>
    <x v="3"/>
  </r>
  <r>
    <s v="REGLR CAB "/>
    <s v=" FLEET "/>
    <n v="251"/>
    <x v="2"/>
    <x v="6"/>
  </r>
  <r>
    <s v="REGLR CAB "/>
    <s v=" IL POLICE ASSOC "/>
    <n v="3"/>
    <x v="2"/>
    <x v="2"/>
  </r>
  <r>
    <s v="REGLR CAB "/>
    <s v=" IL. FIRE FIGHTER "/>
    <n v="19"/>
    <x v="2"/>
    <x v="2"/>
  </r>
  <r>
    <s v="REGLR CAB "/>
    <s v=" MASTER MASON "/>
    <n v="1"/>
    <x v="2"/>
    <x v="2"/>
  </r>
  <r>
    <s v="REGLR CAB "/>
    <s v=" MILEAG TAX 12,000 "/>
    <n v="1"/>
    <x v="2"/>
    <x v="11"/>
  </r>
  <r>
    <s v="REGLR CAB "/>
    <s v=" MILEAG TAX 16,000 "/>
    <n v="11"/>
    <x v="2"/>
    <x v="11"/>
  </r>
  <r>
    <s v="REGLR CAB "/>
    <s v=" MILEAG TAX 20,000 "/>
    <n v="13"/>
    <x v="2"/>
    <x v="11"/>
  </r>
  <r>
    <s v="REGLR CAB "/>
    <s v=" MILEAG TAX 24,000 "/>
    <n v="63"/>
    <x v="2"/>
    <x v="11"/>
  </r>
  <r>
    <s v="REGLR CAB "/>
    <s v=" MILEAG TAX 28,000 "/>
    <n v="98"/>
    <x v="2"/>
    <x v="11"/>
  </r>
  <r>
    <s v="REGLR CAB "/>
    <s v=" MILEAG TAX 32,000 "/>
    <n v="57"/>
    <x v="2"/>
    <x v="11"/>
  </r>
  <r>
    <s v="REGLR CAB "/>
    <s v=" MILEAG TAX 36,000 "/>
    <n v="39"/>
    <x v="2"/>
    <x v="5"/>
  </r>
  <r>
    <s v="REGLR CAB "/>
    <s v=" MILEAG TAX 40,000 "/>
    <n v="2"/>
    <x v="2"/>
    <x v="5"/>
  </r>
  <r>
    <s v="REGLR CAB "/>
    <s v=" MILEAG TAX 45,000 "/>
    <n v="1"/>
    <x v="2"/>
    <x v="5"/>
  </r>
  <r>
    <s v="REGLR CAB "/>
    <s v=" MILEAG TAX 54,999 "/>
    <n v="9"/>
    <x v="2"/>
    <x v="5"/>
  </r>
  <r>
    <s v="REGLR CAB "/>
    <s v=" MILEAG TAX 73,280 "/>
    <n v="2"/>
    <x v="2"/>
    <x v="5"/>
  </r>
  <r>
    <s v="REGLR CAB "/>
    <s v=" MUNICIPAL POLICE "/>
    <n v="8"/>
    <x v="2"/>
    <x v="2"/>
  </r>
  <r>
    <s v="REGLR CAB "/>
    <s v=" MUNICIPAL VEHICLE "/>
    <n v="818"/>
    <x v="2"/>
    <x v="0"/>
  </r>
  <r>
    <s v="REGLR CAB "/>
    <s v=" NAVY VETERAN "/>
    <n v="1"/>
    <x v="2"/>
    <x v="2"/>
  </r>
  <r>
    <s v="REGLR CAB "/>
    <s v=" ORGAN DONOR "/>
    <n v="2"/>
    <x v="2"/>
    <x v="2"/>
  </r>
  <r>
    <s v="REGLR CAB "/>
    <s v=" PASSENGER CAR "/>
    <n v="2"/>
    <x v="2"/>
    <x v="2"/>
  </r>
  <r>
    <s v="REGLR CAB "/>
    <s v=" PERM. MNTED EQUIP "/>
    <n v="31"/>
    <x v="2"/>
    <x v="3"/>
  </r>
  <r>
    <s v="REGLR CAB "/>
    <s v=" PET FRIENDLY "/>
    <n v="1"/>
    <x v="2"/>
    <x v="2"/>
  </r>
  <r>
    <s v="REGLR CAB "/>
    <s v=" POLICE MEMORIAL "/>
    <n v="2"/>
    <x v="2"/>
    <x v="2"/>
  </r>
  <r>
    <s v="REGLR CAB "/>
    <s v=" PREVENT VIOLENCE "/>
    <n v="3"/>
    <x v="2"/>
    <x v="2"/>
  </r>
  <r>
    <s v="REGLR CAB "/>
    <s v=" REC VEH TRUCK "/>
    <n v="19"/>
    <x v="2"/>
    <x v="6"/>
  </r>
  <r>
    <s v="REGLR CAB "/>
    <s v=" ROUTE 66 "/>
    <n v="2"/>
    <x v="2"/>
    <x v="2"/>
  </r>
  <r>
    <s v="REGLR CAB "/>
    <s v=" SCHOOL BUS "/>
    <n v="1"/>
    <x v="2"/>
    <x v="8"/>
  </r>
  <r>
    <s v="REGLR CAB "/>
    <s v=" SHERIFF "/>
    <n v="3"/>
    <x v="2"/>
    <x v="2"/>
  </r>
  <r>
    <s v="REGLR CAB "/>
    <s v=" SPEC OLYMPICS "/>
    <n v="1"/>
    <x v="2"/>
    <x v="2"/>
  </r>
  <r>
    <s v="REGLR CAB "/>
    <s v=" SPORTING SERIES "/>
    <n v="4"/>
    <x v="2"/>
    <x v="2"/>
  </r>
  <r>
    <s v="REGLR CAB "/>
    <s v=" STATE OF ILLINOIS "/>
    <n v="173"/>
    <x v="2"/>
    <x v="2"/>
  </r>
  <r>
    <s v="REGLR CAB "/>
    <s v=" TOW TRUCK "/>
    <n v="1"/>
    <x v="2"/>
    <x v="1"/>
  </r>
  <r>
    <s v="REGLR CAB "/>
    <s v=" TRUCK 12,000 LBS "/>
    <n v="73"/>
    <x v="2"/>
    <x v="1"/>
  </r>
  <r>
    <s v="REGLR CAB "/>
    <s v=" TRUCK 16,000 LBS "/>
    <n v="209"/>
    <x v="2"/>
    <x v="1"/>
  </r>
  <r>
    <s v="REGLR CAB "/>
    <s v=" TRUCK 26,000 LBS "/>
    <n v="3047"/>
    <x v="2"/>
    <x v="12"/>
  </r>
  <r>
    <s v="REGLR CAB "/>
    <s v=" TRUCK 28,000 LBS "/>
    <n v="194"/>
    <x v="2"/>
    <x v="12"/>
  </r>
  <r>
    <s v="REGLR CAB "/>
    <s v=" TRUCK 32,000 LBS "/>
    <n v="408"/>
    <x v="2"/>
    <x v="12"/>
  </r>
  <r>
    <s v="REGLR CAB "/>
    <s v=" TRUCK 36,000 LBS "/>
    <n v="445"/>
    <x v="2"/>
    <x v="9"/>
  </r>
  <r>
    <s v="REGLR CAB "/>
    <s v=" TRUCK 40,000 LBS "/>
    <n v="25"/>
    <x v="2"/>
    <x v="9"/>
  </r>
  <r>
    <s v="REGLR CAB "/>
    <s v=" TRUCK 45,000 LBS "/>
    <n v="13"/>
    <x v="2"/>
    <x v="9"/>
  </r>
  <r>
    <s v="REGLR CAB "/>
    <s v=" TRUCK 50,000 LBS "/>
    <n v="33"/>
    <x v="2"/>
    <x v="9"/>
  </r>
  <r>
    <s v="REGLR CAB "/>
    <s v=" TRUCK 54,999 LBS "/>
    <n v="103"/>
    <x v="2"/>
    <x v="9"/>
  </r>
  <r>
    <s v="REGLR CAB "/>
    <s v=" TRUCK 59,500 LBS "/>
    <n v="20"/>
    <x v="2"/>
    <x v="9"/>
  </r>
  <r>
    <s v="REGLR CAB "/>
    <s v=" TRUCK 64,000 LBS "/>
    <n v="123"/>
    <x v="2"/>
    <x v="9"/>
  </r>
  <r>
    <s v="REGLR CAB "/>
    <s v=" TRUCK 73,280 LBS "/>
    <n v="8"/>
    <x v="2"/>
    <x v="9"/>
  </r>
  <r>
    <s v="REGLR CAB "/>
    <s v=" TRUCK 8,000 LBS "/>
    <n v="973"/>
    <x v="2"/>
    <x v="1"/>
  </r>
  <r>
    <s v="REGLR CAB "/>
    <s v=" TRUCK 80,000 LBS "/>
    <n v="3"/>
    <x v="2"/>
    <x v="9"/>
  </r>
  <r>
    <s v="REGLR CAB "/>
    <s v=" U.S. VETERAN "/>
    <n v="3"/>
    <x v="2"/>
    <x v="2"/>
  </r>
  <r>
    <s v="REGLR CAB "/>
    <s v=" US MARINE CORP "/>
    <n v="2"/>
    <x v="2"/>
    <x v="2"/>
  </r>
  <r>
    <s v="REGLR CAB "/>
    <s v=" WHEELCHAIR "/>
    <n v="3"/>
    <x v="2"/>
    <x v="2"/>
  </r>
  <r>
    <s v="ROAD/TRAL "/>
    <s v=" TRAILER  3,000 LB "/>
    <n v="2"/>
    <x v="4"/>
    <x v="10"/>
  </r>
  <r>
    <s v="ROAD/TRAL "/>
    <s v=" CHICAGO BULLS "/>
    <n v="1"/>
    <x v="4"/>
    <x v="2"/>
  </r>
  <r>
    <s v="ROAD/TRAL "/>
    <s v=" MCY 150 AND OVER "/>
    <n v="85"/>
    <x v="4"/>
    <x v="4"/>
  </r>
  <r>
    <s v="ROAD/TRAL "/>
    <s v=" MCY UNDER 150 CC "/>
    <n v="1"/>
    <x v="4"/>
    <x v="4"/>
  </r>
  <r>
    <s v="ROAD/TRAL "/>
    <s v=" MUNI MOTORCYCLE "/>
    <n v="2"/>
    <x v="4"/>
    <x v="4"/>
  </r>
  <r>
    <s v="ROAD/TRAL "/>
    <s v=" REC VEH TRAILER "/>
    <n v="30"/>
    <x v="4"/>
    <x v="7"/>
  </r>
  <r>
    <s v="ROAD/TRAL "/>
    <s v=" REC VEH TRUCK "/>
    <n v="3"/>
    <x v="4"/>
    <x v="6"/>
  </r>
  <r>
    <s v="ROAD/TRAL "/>
    <s v=" U.S. VETERAN MCY "/>
    <n v="1"/>
    <x v="4"/>
    <x v="2"/>
  </r>
  <r>
    <s v="ROADSTER "/>
    <s v=" EXPANDED ANTIQUE "/>
    <n v="124"/>
    <x v="0"/>
    <x v="2"/>
  </r>
  <r>
    <s v="ROADSTER "/>
    <s v=" PHI BETA SIGMA "/>
    <n v="1"/>
    <x v="0"/>
    <x v="2"/>
  </r>
  <r>
    <s v="ROADSTER "/>
    <s v=" TRAILER  3,000 LB "/>
    <n v="1"/>
    <x v="0"/>
    <x v="10"/>
  </r>
  <r>
    <s v="ROADSTER "/>
    <s v=" AFGHANISTAN CMPN "/>
    <n v="1"/>
    <x v="0"/>
    <x v="2"/>
  </r>
  <r>
    <s v="ROADSTER "/>
    <s v=" ALPHA KAPPA ALPHA "/>
    <n v="1"/>
    <x v="0"/>
    <x v="2"/>
  </r>
  <r>
    <s v="ROADSTER "/>
    <s v=" ALPHA PHI ALPHA "/>
    <n v="1"/>
    <x v="0"/>
    <x v="2"/>
  </r>
  <r>
    <s v="ROADSTER "/>
    <s v=" AMATEUR RADIO "/>
    <n v="2"/>
    <x v="0"/>
    <x v="2"/>
  </r>
  <r>
    <s v="ROADSTER "/>
    <s v=" AMERICA REMEMBERS "/>
    <n v="17"/>
    <x v="0"/>
    <x v="2"/>
  </r>
  <r>
    <s v="ROADSTER "/>
    <s v=" ANTIQUES "/>
    <n v="548"/>
    <x v="0"/>
    <x v="2"/>
  </r>
  <r>
    <s v="ROADSTER "/>
    <s v=" ARMED FORCES RET "/>
    <n v="2"/>
    <x v="0"/>
    <x v="2"/>
  </r>
  <r>
    <s v="ROADSTER "/>
    <s v=" ARMY VETERAN "/>
    <n v="2"/>
    <x v="0"/>
    <x v="2"/>
  </r>
  <r>
    <s v="ROADSTER "/>
    <s v=" AUTISM AWARENESS "/>
    <n v="2"/>
    <x v="0"/>
    <x v="2"/>
  </r>
  <r>
    <s v="ROADSTER "/>
    <s v=" BLACKHAWKS "/>
    <n v="33"/>
    <x v="0"/>
    <x v="2"/>
  </r>
  <r>
    <s v="ROADSTER "/>
    <s v=" BRONZE STAR "/>
    <n v="1"/>
    <x v="0"/>
    <x v="2"/>
  </r>
  <r>
    <s v="ROADSTER "/>
    <s v=" CHI POLICE MEM "/>
    <n v="1"/>
    <x v="0"/>
    <x v="2"/>
  </r>
  <r>
    <s v="ROADSTER "/>
    <s v=" CHICAGO BEARS "/>
    <n v="7"/>
    <x v="0"/>
    <x v="2"/>
  </r>
  <r>
    <s v="ROADSTER "/>
    <s v=" CHICAGO BULLS "/>
    <n v="6"/>
    <x v="0"/>
    <x v="2"/>
  </r>
  <r>
    <s v="ROADSTER "/>
    <s v=" CHICAGO CUBS "/>
    <n v="7"/>
    <x v="0"/>
    <x v="2"/>
  </r>
  <r>
    <s v="ROADSTER "/>
    <s v=" COLLEGIATE PLATE "/>
    <n v="17"/>
    <x v="0"/>
    <x v="2"/>
  </r>
  <r>
    <s v="ROADSTER "/>
    <s v=" DELTA SIGMA THETA "/>
    <n v="2"/>
    <x v="0"/>
    <x v="2"/>
  </r>
  <r>
    <s v="ROADSTER "/>
    <s v=" DISABLED VETERANS "/>
    <n v="1"/>
    <x v="0"/>
    <x v="2"/>
  </r>
  <r>
    <s v="ROADSTER "/>
    <s v=" EAGLE SCOUT "/>
    <n v="1"/>
    <x v="0"/>
    <x v="2"/>
  </r>
  <r>
    <s v="ROADSTER "/>
    <s v=" EDUCATION "/>
    <n v="1"/>
    <x v="0"/>
    <x v="2"/>
  </r>
  <r>
    <s v="ROADSTER "/>
    <s v=" ELECTRIC "/>
    <n v="2"/>
    <x v="0"/>
    <x v="2"/>
  </r>
  <r>
    <s v="ROADSTER "/>
    <s v=" ENVIRONMENTAL "/>
    <n v="55"/>
    <x v="0"/>
    <x v="2"/>
  </r>
  <r>
    <s v="ROADSTER "/>
    <s v=" F.O.P. "/>
    <n v="1"/>
    <x v="0"/>
    <x v="2"/>
  </r>
  <r>
    <s v="ROADSTER "/>
    <s v=" HOSPICE "/>
    <n v="1"/>
    <x v="0"/>
    <x v="2"/>
  </r>
  <r>
    <s v="ROADSTER "/>
    <s v=" IL POLICE ASSOC "/>
    <n v="6"/>
    <x v="0"/>
    <x v="2"/>
  </r>
  <r>
    <s v="ROADSTER "/>
    <s v=" IL. FIRE FIGHTER "/>
    <n v="14"/>
    <x v="0"/>
    <x v="2"/>
  </r>
  <r>
    <s v="ROADSTER "/>
    <s v=" ILL-MICH CANAL "/>
    <n v="1"/>
    <x v="0"/>
    <x v="2"/>
  </r>
  <r>
    <s v="ROADSTER "/>
    <s v=" IRAQ CAMPAIGN "/>
    <n v="2"/>
    <x v="0"/>
    <x v="2"/>
  </r>
  <r>
    <s v="ROADSTER "/>
    <s v=" KAPPA ALPHA PSI "/>
    <n v="1"/>
    <x v="0"/>
    <x v="2"/>
  </r>
  <r>
    <s v="ROADSTER "/>
    <s v=" MAMMOGRAM "/>
    <n v="5"/>
    <x v="0"/>
    <x v="2"/>
  </r>
  <r>
    <s v="ROADSTER "/>
    <s v=" MASTER MASON "/>
    <n v="3"/>
    <x v="0"/>
    <x v="2"/>
  </r>
  <r>
    <s v="ROADSTER "/>
    <s v=" MCY 150 AND OVER "/>
    <n v="3"/>
    <x v="0"/>
    <x v="4"/>
  </r>
  <r>
    <s v="ROADSTER "/>
    <s v=" NATIONAL GUARD "/>
    <n v="3"/>
    <x v="0"/>
    <x v="2"/>
  </r>
  <r>
    <s v="ROADSTER "/>
    <s v=" NAVY VETERAN "/>
    <n v="2"/>
    <x v="0"/>
    <x v="2"/>
  </r>
  <r>
    <s v="ROADSTER "/>
    <s v=" NOTRE DAME "/>
    <n v="1"/>
    <x v="0"/>
    <x v="2"/>
  </r>
  <r>
    <s v="ROADSTER "/>
    <s v=" OMEGA PSI PHI "/>
    <n v="2"/>
    <x v="0"/>
    <x v="2"/>
  </r>
  <r>
    <s v="ROADSTER "/>
    <s v=" ORGAN DONOR "/>
    <n v="15"/>
    <x v="0"/>
    <x v="2"/>
  </r>
  <r>
    <s v="ROADSTER "/>
    <s v=" OVARIAN CANCER "/>
    <n v="1"/>
    <x v="0"/>
    <x v="2"/>
  </r>
  <r>
    <s v="ROADSTER "/>
    <s v=" PARATROOPER "/>
    <n v="1"/>
    <x v="0"/>
    <x v="2"/>
  </r>
  <r>
    <s v="ROADSTER "/>
    <s v=" PARK DIST. YOUTH "/>
    <n v="2"/>
    <x v="0"/>
    <x v="2"/>
  </r>
  <r>
    <s v="ROADSTER "/>
    <s v=" PASSENGER CAR "/>
    <n v="6596"/>
    <x v="0"/>
    <x v="2"/>
  </r>
  <r>
    <s v="ROADSTER "/>
    <s v=" PET FRIENDLY "/>
    <n v="6"/>
    <x v="0"/>
    <x v="2"/>
  </r>
  <r>
    <s v="ROADSTER "/>
    <s v=" POLICE MEMORIAL "/>
    <n v="16"/>
    <x v="0"/>
    <x v="2"/>
  </r>
  <r>
    <s v="ROADSTER "/>
    <s v=" POW/MIA "/>
    <n v="1"/>
    <x v="0"/>
    <x v="2"/>
  </r>
  <r>
    <s v="ROADSTER "/>
    <s v=" PREVENT VIOLENCE "/>
    <n v="19"/>
    <x v="0"/>
    <x v="2"/>
  </r>
  <r>
    <s v="ROADSTER "/>
    <s v=" PURPLE HEART "/>
    <n v="8"/>
    <x v="0"/>
    <x v="2"/>
  </r>
  <r>
    <s v="ROADSTER "/>
    <s v=" ROTARY INTRNATL "/>
    <n v="1"/>
    <x v="0"/>
    <x v="2"/>
  </r>
  <r>
    <s v="ROADSTER "/>
    <s v=" ROUTE 66 "/>
    <n v="36"/>
    <x v="0"/>
    <x v="2"/>
  </r>
  <r>
    <s v="ROADSTER "/>
    <s v=" SPEC OLYMPICS "/>
    <n v="1"/>
    <x v="0"/>
    <x v="2"/>
  </r>
  <r>
    <s v="ROADSTER "/>
    <s v=" SPORTING SERIES "/>
    <n v="3"/>
    <x v="0"/>
    <x v="2"/>
  </r>
  <r>
    <s v="ROADSTER "/>
    <s v=" SUPPORT OUR TROOP "/>
    <n v="4"/>
    <x v="0"/>
    <x v="2"/>
  </r>
  <r>
    <s v="ROADSTER "/>
    <s v=" U.S. VETERAN "/>
    <n v="13"/>
    <x v="0"/>
    <x v="2"/>
  </r>
  <r>
    <s v="ROADSTER "/>
    <s v=" US MARINE CORP "/>
    <n v="7"/>
    <x v="0"/>
    <x v="2"/>
  </r>
  <r>
    <s v="ROADSTER "/>
    <s v=" VIETNAM VETERAN "/>
    <n v="7"/>
    <x v="0"/>
    <x v="2"/>
  </r>
  <r>
    <s v="ROADSTER "/>
    <s v=" WHEELCHAIR "/>
    <n v="12"/>
    <x v="0"/>
    <x v="2"/>
  </r>
  <r>
    <s v="ROADSTER "/>
    <s v=" WHITE SOX "/>
    <n v="11"/>
    <x v="0"/>
    <x v="2"/>
  </r>
  <r>
    <s v="ROADSTER "/>
    <s v=" WILDLIFE PRAIRIE "/>
    <n v="1"/>
    <x v="0"/>
    <x v="2"/>
  </r>
  <r>
    <s v="ROADSTER "/>
    <s v=" YOUTH GOLF "/>
    <n v="11"/>
    <x v="0"/>
    <x v="2"/>
  </r>
  <r>
    <s v="ROADSTER "/>
    <s v=" UNIV. OF CHICAGO "/>
    <n v="2"/>
    <x v="0"/>
    <x v="2"/>
  </r>
  <r>
    <s v="ROADSTER "/>
    <s v=" ZETA PHI BETA "/>
    <n v="1"/>
    <x v="0"/>
    <x v="2"/>
  </r>
  <r>
    <s v="ROLLER "/>
    <s v=" ANTIQUES "/>
    <n v="1"/>
    <x v="0"/>
    <x v="2"/>
  </r>
  <r>
    <s v="ROLLER "/>
    <s v=" TRUCK 32,000 LBS "/>
    <n v="1"/>
    <x v="0"/>
    <x v="12"/>
  </r>
  <r>
    <s v="ROLLER "/>
    <s v=" TRUCK 50,000 LBS "/>
    <n v="1"/>
    <x v="0"/>
    <x v="9"/>
  </r>
  <r>
    <s v="RUNABOUT "/>
    <s v=" ANTIQUES "/>
    <n v="2"/>
    <x v="0"/>
    <x v="2"/>
  </r>
  <r>
    <s v="RUNABOUT "/>
    <s v=" ENVIRONMENTAL "/>
    <n v="1"/>
    <x v="0"/>
    <x v="2"/>
  </r>
  <r>
    <s v="RUNABOUT "/>
    <s v=" IL. FIRE FIGHTER "/>
    <n v="1"/>
    <x v="0"/>
    <x v="2"/>
  </r>
  <r>
    <s v="RUNABOUT "/>
    <s v=" PASSENGER CAR "/>
    <n v="42"/>
    <x v="0"/>
    <x v="2"/>
  </r>
  <r>
    <s v="SCRAPER "/>
    <s v=" ANTIQUES "/>
    <n v="1"/>
    <x v="6"/>
    <x v="2"/>
  </r>
  <r>
    <s v="SCRAPER "/>
    <s v=" MCY 150 AND OVER "/>
    <n v="1"/>
    <x v="6"/>
    <x v="4"/>
  </r>
  <r>
    <s v="SCRAPER "/>
    <s v=" MCY UNDER 150 CC "/>
    <n v="1"/>
    <x v="6"/>
    <x v="4"/>
  </r>
  <r>
    <s v="SCRAPER "/>
    <s v=" MUNICIPAL VEHICLE "/>
    <n v="1"/>
    <x v="6"/>
    <x v="0"/>
  </r>
  <r>
    <s v="SCRAPER "/>
    <s v=" SCHOOL BUS "/>
    <n v="6"/>
    <x v="6"/>
    <x v="8"/>
  </r>
  <r>
    <s v="SCRAPER "/>
    <s v=" TRUCK 12,000 LBS "/>
    <n v="1"/>
    <x v="6"/>
    <x v="1"/>
  </r>
  <r>
    <s v="SCRAPER "/>
    <s v=" TRUCK 8,000 LBS "/>
    <n v="6"/>
    <x v="6"/>
    <x v="1"/>
  </r>
  <r>
    <s v="SEDAN "/>
    <s v=" AIR FORCE VETERAN "/>
    <n v="8"/>
    <x v="0"/>
    <x v="2"/>
  </r>
  <r>
    <s v="SEDAN "/>
    <s v=" DUCKS UNLIMITED "/>
    <n v="9"/>
    <x v="0"/>
    <x v="6"/>
  </r>
  <r>
    <s v="SEDAN "/>
    <s v=" EXPANDED ANTIQUE "/>
    <n v="138"/>
    <x v="0"/>
    <x v="2"/>
  </r>
  <r>
    <s v="SEDAN "/>
    <s v=" FLYING CROSS "/>
    <n v="1"/>
    <x v="0"/>
    <x v="2"/>
  </r>
  <r>
    <s v="SEDAN "/>
    <s v=" PHI BETA SIGMA "/>
    <n v="5"/>
    <x v="0"/>
    <x v="2"/>
  </r>
  <r>
    <s v="SEDAN "/>
    <s v=" SHARE THE ROAD "/>
    <n v="71"/>
    <x v="0"/>
    <x v="2"/>
  </r>
  <r>
    <s v="SEDAN "/>
    <s v=" AFGHANISTAN CMPN "/>
    <n v="36"/>
    <x v="0"/>
    <x v="2"/>
  </r>
  <r>
    <s v="SEDAN "/>
    <s v=" AGRICULTURE "/>
    <n v="55"/>
    <x v="0"/>
    <x v="6"/>
  </r>
  <r>
    <s v="SEDAN "/>
    <s v=" ALPHA KAPPA ALPHA "/>
    <n v="29"/>
    <x v="0"/>
    <x v="2"/>
  </r>
  <r>
    <s v="SEDAN "/>
    <s v=" ALPHA PHI ALPHA "/>
    <n v="23"/>
    <x v="0"/>
    <x v="2"/>
  </r>
  <r>
    <s v="SEDAN "/>
    <s v=" AMATEUR RADIO "/>
    <n v="90"/>
    <x v="0"/>
    <x v="2"/>
  </r>
  <r>
    <s v="SEDAN "/>
    <s v=" AMERICA REMEMBERS "/>
    <n v="186"/>
    <x v="0"/>
    <x v="2"/>
  </r>
  <r>
    <s v="SEDAN "/>
    <s v=" ANTIQUES "/>
    <n v="866"/>
    <x v="0"/>
    <x v="2"/>
  </r>
  <r>
    <s v="SEDAN "/>
    <s v=" ARMED FORCES RET "/>
    <n v="135"/>
    <x v="0"/>
    <x v="2"/>
  </r>
  <r>
    <s v="SEDAN "/>
    <s v=" ARMED FORCES RSRV "/>
    <n v="36"/>
    <x v="0"/>
    <x v="2"/>
  </r>
  <r>
    <s v="SEDAN "/>
    <s v=" ARMY VETERAN "/>
    <n v="86"/>
    <x v="0"/>
    <x v="2"/>
  </r>
  <r>
    <s v="SEDAN "/>
    <s v=" AUTISM AWARENESS "/>
    <n v="25"/>
    <x v="0"/>
    <x v="2"/>
  </r>
  <r>
    <s v="SEDAN "/>
    <s v=" BLACKHAWKS "/>
    <n v="681"/>
    <x v="0"/>
    <x v="2"/>
  </r>
  <r>
    <s v="SEDAN "/>
    <s v=" BRONZE STAR "/>
    <n v="76"/>
    <x v="0"/>
    <x v="2"/>
  </r>
  <r>
    <s v="SEDAN "/>
    <s v=" CHARITABLE VEH "/>
    <n v="1"/>
    <x v="0"/>
    <x v="2"/>
  </r>
  <r>
    <s v="SEDAN "/>
    <s v=" CHI POLICE MEM "/>
    <n v="63"/>
    <x v="0"/>
    <x v="2"/>
  </r>
  <r>
    <s v="SEDAN "/>
    <s v=" CHICAGO BEARS "/>
    <n v="244"/>
    <x v="0"/>
    <x v="2"/>
  </r>
  <r>
    <s v="SEDAN "/>
    <s v=" CHICAGO BULLS "/>
    <n v="103"/>
    <x v="0"/>
    <x v="2"/>
  </r>
  <r>
    <s v="SEDAN "/>
    <s v=" CHICAGO CUBS "/>
    <n v="181"/>
    <x v="0"/>
    <x v="2"/>
  </r>
  <r>
    <s v="SEDAN "/>
    <s v=" COLLEGIATE "/>
    <n v="4"/>
    <x v="0"/>
    <x v="2"/>
  </r>
  <r>
    <s v="SEDAN "/>
    <s v=" COLLEGIATE PLATE "/>
    <n v="419"/>
    <x v="0"/>
    <x v="2"/>
  </r>
  <r>
    <s v="SEDAN "/>
    <s v=" DELTA SIGMA THETA "/>
    <n v="16"/>
    <x v="0"/>
    <x v="2"/>
  </r>
  <r>
    <s v="SEDAN "/>
    <s v=" DISABLED VETERANS "/>
    <n v="72"/>
    <x v="0"/>
    <x v="2"/>
  </r>
  <r>
    <s v="SEDAN "/>
    <s v=" EAGLE SCOUT "/>
    <n v="18"/>
    <x v="0"/>
    <x v="2"/>
  </r>
  <r>
    <s v="SEDAN "/>
    <s v=" EDUCATION "/>
    <n v="43"/>
    <x v="0"/>
    <x v="2"/>
  </r>
  <r>
    <s v="SEDAN "/>
    <s v=" ELECTRIC "/>
    <n v="758"/>
    <x v="0"/>
    <x v="2"/>
  </r>
  <r>
    <s v="SEDAN "/>
    <s v=" ENVIRONMENTAL "/>
    <n v="957"/>
    <x v="0"/>
    <x v="2"/>
  </r>
  <r>
    <s v="SEDAN "/>
    <s v=" F.O.P. "/>
    <n v="24"/>
    <x v="0"/>
    <x v="2"/>
  </r>
  <r>
    <s v="SEDAN "/>
    <s v=" FLEET "/>
    <n v="51"/>
    <x v="0"/>
    <x v="6"/>
  </r>
  <r>
    <s v="SEDAN "/>
    <s v=" FUNERAL HOME "/>
    <n v="6"/>
    <x v="0"/>
    <x v="2"/>
  </r>
  <r>
    <s v="SEDAN "/>
    <s v=" GOLD STAR "/>
    <n v="6"/>
    <x v="0"/>
    <x v="2"/>
  </r>
  <r>
    <s v="SEDAN "/>
    <s v=" HEARING IMPAIRED "/>
    <n v="1"/>
    <x v="0"/>
    <x v="2"/>
  </r>
  <r>
    <s v="SEDAN "/>
    <s v=" HONORARY CONSULAR "/>
    <n v="3"/>
    <x v="0"/>
    <x v="2"/>
  </r>
  <r>
    <s v="SEDAN "/>
    <s v=" HOSPICE "/>
    <n v="3"/>
    <x v="0"/>
    <x v="2"/>
  </r>
  <r>
    <s v="SEDAN "/>
    <s v=" HOUSE OF REPRSENT "/>
    <n v="1"/>
    <x v="0"/>
    <x v="2"/>
  </r>
  <r>
    <s v="SEDAN "/>
    <s v=" IL POLICE ASSOC "/>
    <n v="141"/>
    <x v="0"/>
    <x v="2"/>
  </r>
  <r>
    <s v="SEDAN "/>
    <s v=" IL. FIRE FIGHTER "/>
    <n v="537"/>
    <x v="0"/>
    <x v="2"/>
  </r>
  <r>
    <s v="SEDAN "/>
    <s v=" ILL-MICH CANAL "/>
    <n v="7"/>
    <x v="0"/>
    <x v="2"/>
  </r>
  <r>
    <s v="SEDAN "/>
    <s v=" IRAQ CAMPAIGN "/>
    <n v="50"/>
    <x v="0"/>
    <x v="2"/>
  </r>
  <r>
    <s v="SEDAN "/>
    <s v=" KAPPA ALPHA PSI "/>
    <n v="23"/>
    <x v="0"/>
    <x v="2"/>
  </r>
  <r>
    <s v="SEDAN "/>
    <s v=" KOREAN SERVICE "/>
    <n v="5"/>
    <x v="0"/>
    <x v="2"/>
  </r>
  <r>
    <s v="SEDAN "/>
    <s v=" KOREAN WAR VET "/>
    <n v="37"/>
    <x v="0"/>
    <x v="2"/>
  </r>
  <r>
    <s v="SEDAN "/>
    <s v=" LIVERY "/>
    <n v="407"/>
    <x v="0"/>
    <x v="2"/>
  </r>
  <r>
    <s v="SEDAN "/>
    <s v=" MAMMOGRAM "/>
    <n v="130"/>
    <x v="0"/>
    <x v="2"/>
  </r>
  <r>
    <s v="SEDAN "/>
    <s v=" MASTER MASON "/>
    <n v="48"/>
    <x v="0"/>
    <x v="2"/>
  </r>
  <r>
    <s v="SEDAN "/>
    <s v=" MAYORAL "/>
    <n v="1"/>
    <x v="0"/>
    <x v="2"/>
  </r>
  <r>
    <s v="SEDAN "/>
    <s v=" MUNI. HANDICAPPED "/>
    <n v="1"/>
    <x v="0"/>
    <x v="2"/>
  </r>
  <r>
    <s v="SEDAN "/>
    <s v=" MUNICIPAL POLICE "/>
    <n v="240"/>
    <x v="0"/>
    <x v="2"/>
  </r>
  <r>
    <s v="SEDAN "/>
    <s v=" MUNICIPAL VEHICLE "/>
    <n v="1189"/>
    <x v="0"/>
    <x v="0"/>
  </r>
  <r>
    <s v="SEDAN "/>
    <s v=" NATIONAL GUARD "/>
    <n v="23"/>
    <x v="0"/>
    <x v="2"/>
  </r>
  <r>
    <s v="SEDAN "/>
    <s v=" NAVY VETERAN "/>
    <n v="50"/>
    <x v="0"/>
    <x v="2"/>
  </r>
  <r>
    <s v="SEDAN "/>
    <s v=" NOTRE DAME "/>
    <n v="58"/>
    <x v="0"/>
    <x v="2"/>
  </r>
  <r>
    <s v="SEDAN "/>
    <s v=" OMEGA PSI PHI "/>
    <n v="4"/>
    <x v="0"/>
    <x v="2"/>
  </r>
  <r>
    <s v="SEDAN "/>
    <s v=" ORGAN DONOR "/>
    <n v="252"/>
    <x v="0"/>
    <x v="2"/>
  </r>
  <r>
    <s v="SEDAN "/>
    <s v=" OVARIAN CANCER "/>
    <n v="10"/>
    <x v="0"/>
    <x v="2"/>
  </r>
  <r>
    <s v="SEDAN "/>
    <s v=" PARATROOPER "/>
    <n v="11"/>
    <x v="0"/>
    <x v="2"/>
  </r>
  <r>
    <s v="SEDAN "/>
    <s v=" PARK DIST. YOUTH "/>
    <n v="37"/>
    <x v="0"/>
    <x v="2"/>
  </r>
  <r>
    <s v="SEDAN "/>
    <s v=" PASSENGER CAR "/>
    <n v="314427"/>
    <x v="0"/>
    <x v="2"/>
  </r>
  <r>
    <s v="SEDAN "/>
    <s v=" PEARL HARBOR "/>
    <n v="2"/>
    <x v="0"/>
    <x v="2"/>
  </r>
  <r>
    <s v="SEDAN "/>
    <s v=" PET FRIENDLY "/>
    <n v="147"/>
    <x v="0"/>
    <x v="2"/>
  </r>
  <r>
    <s v="SEDAN "/>
    <s v=" POLICE MEMORIAL "/>
    <n v="259"/>
    <x v="0"/>
    <x v="2"/>
  </r>
  <r>
    <s v="SEDAN "/>
    <s v=" POW/MIA "/>
    <n v="13"/>
    <x v="0"/>
    <x v="2"/>
  </r>
  <r>
    <s v="SEDAN "/>
    <s v=" PREVENT VIOLENCE "/>
    <n v="435"/>
    <x v="0"/>
    <x v="2"/>
  </r>
  <r>
    <s v="SEDAN "/>
    <s v=" PUBLIC TRANSPORT "/>
    <n v="9"/>
    <x v="0"/>
    <x v="6"/>
  </r>
  <r>
    <s v="SEDAN "/>
    <s v=" PURPLE HEART "/>
    <n v="79"/>
    <x v="0"/>
    <x v="2"/>
  </r>
  <r>
    <s v="SEDAN "/>
    <s v=" RETIRED REPRESENT "/>
    <n v="6"/>
    <x v="0"/>
    <x v="2"/>
  </r>
  <r>
    <s v="SEDAN "/>
    <s v=" RETIRED SENATOR "/>
    <n v="2"/>
    <x v="0"/>
    <x v="2"/>
  </r>
  <r>
    <s v="SEDAN "/>
    <s v=" ROTARY INTRNATL "/>
    <n v="13"/>
    <x v="0"/>
    <x v="2"/>
  </r>
  <r>
    <s v="SEDAN "/>
    <s v=" ROUTE 66 "/>
    <n v="130"/>
    <x v="0"/>
    <x v="2"/>
  </r>
  <r>
    <s v="SEDAN "/>
    <s v=" SHEET METAL WRKR "/>
    <n v="3"/>
    <x v="0"/>
    <x v="2"/>
  </r>
  <r>
    <s v="SEDAN "/>
    <s v=" SHERIFF "/>
    <n v="50"/>
    <x v="0"/>
    <x v="2"/>
  </r>
  <r>
    <s v="SEDAN "/>
    <s v=" SIGMA GAMMA RHO "/>
    <n v="10"/>
    <x v="0"/>
    <x v="2"/>
  </r>
  <r>
    <s v="SEDAN "/>
    <s v=" SILVER STAR "/>
    <n v="3"/>
    <x v="0"/>
    <x v="2"/>
  </r>
  <r>
    <s v="SEDAN "/>
    <s v=" SPEC OLYMPICS "/>
    <n v="25"/>
    <x v="0"/>
    <x v="2"/>
  </r>
  <r>
    <s v="SEDAN "/>
    <s v=" SPORTING SERIES "/>
    <n v="56"/>
    <x v="0"/>
    <x v="2"/>
  </r>
  <r>
    <s v="SEDAN "/>
    <s v=" STATE OF ILLINOIS "/>
    <n v="31"/>
    <x v="0"/>
    <x v="2"/>
  </r>
  <r>
    <s v="SEDAN "/>
    <s v=" STATE POLICE "/>
    <n v="2"/>
    <x v="0"/>
    <x v="2"/>
  </r>
  <r>
    <s v="SEDAN "/>
    <s v=" SUPPORT OUR TROOP "/>
    <n v="32"/>
    <x v="0"/>
    <x v="2"/>
  </r>
  <r>
    <s v="SEDAN "/>
    <s v=" SURV SPOUSE-FF "/>
    <n v="1"/>
    <x v="0"/>
    <x v="2"/>
  </r>
  <r>
    <s v="SEDAN "/>
    <s v=" SURV SPOUSE-PO "/>
    <n v="1"/>
    <x v="0"/>
    <x v="2"/>
  </r>
  <r>
    <s v="SEDAN "/>
    <s v=" TAXI "/>
    <n v="499"/>
    <x v="0"/>
    <x v="2"/>
  </r>
  <r>
    <s v="SEDAN "/>
    <s v=" TINTED WINDOW "/>
    <n v="14"/>
    <x v="0"/>
    <x v="2"/>
  </r>
  <r>
    <s v="SEDAN "/>
    <s v=" TRUCK 16,000 LBS "/>
    <n v="1"/>
    <x v="0"/>
    <x v="1"/>
  </r>
  <r>
    <s v="SEDAN "/>
    <s v=" TRUCK 8,000 LBS "/>
    <n v="3"/>
    <x v="0"/>
    <x v="1"/>
  </r>
  <r>
    <s v="SEDAN "/>
    <s v=" U.S. VETERAN "/>
    <n v="390"/>
    <x v="0"/>
    <x v="2"/>
  </r>
  <r>
    <s v="SEDAN "/>
    <s v=" US MARINE CORP "/>
    <n v="162"/>
    <x v="0"/>
    <x v="2"/>
  </r>
  <r>
    <s v="SEDAN "/>
    <s v=" VIETNAM VETERAN "/>
    <n v="125"/>
    <x v="0"/>
    <x v="2"/>
  </r>
  <r>
    <s v="SEDAN "/>
    <s v=" WEST POINT BIC "/>
    <n v="10"/>
    <x v="0"/>
    <x v="2"/>
  </r>
  <r>
    <s v="SEDAN "/>
    <s v=" WHEELCHAIR "/>
    <n v="1376"/>
    <x v="0"/>
    <x v="2"/>
  </r>
  <r>
    <s v="SEDAN "/>
    <s v=" WHITE SOX "/>
    <n v="353"/>
    <x v="0"/>
    <x v="2"/>
  </r>
  <r>
    <s v="SEDAN "/>
    <s v=" WILDLIFE PRAIRIE "/>
    <n v="10"/>
    <x v="0"/>
    <x v="2"/>
  </r>
  <r>
    <s v="SEDAN "/>
    <s v=" WOMEN VETERANS "/>
    <n v="14"/>
    <x v="0"/>
    <x v="2"/>
  </r>
  <r>
    <s v="SEDAN "/>
    <s v=" WORLD WAR II "/>
    <n v="17"/>
    <x v="0"/>
    <x v="2"/>
  </r>
  <r>
    <s v="SEDAN "/>
    <s v=" X-PRISONER OF WAR "/>
    <n v="9"/>
    <x v="0"/>
    <x v="2"/>
  </r>
  <r>
    <s v="SEDAN "/>
    <s v=" YOUTH GOLF "/>
    <n v="81"/>
    <x v="0"/>
    <x v="2"/>
  </r>
  <r>
    <s v="SEDAN "/>
    <s v=" UNIV. OF CHICAGO "/>
    <n v="17"/>
    <x v="0"/>
    <x v="2"/>
  </r>
  <r>
    <s v="SEDAN "/>
    <s v=" ZETA PHI BETA "/>
    <n v="3"/>
    <x v="0"/>
    <x v="2"/>
  </r>
  <r>
    <s v="SEDAN DEL "/>
    <s v=" ANTIQUES "/>
    <n v="1"/>
    <x v="0"/>
    <x v="2"/>
  </r>
  <r>
    <s v="SEDAN DEL "/>
    <s v=" ENVIRONMENTAL "/>
    <n v="1"/>
    <x v="0"/>
    <x v="2"/>
  </r>
  <r>
    <s v="SEDAN DEL "/>
    <s v=" KOREAN WAR VET "/>
    <n v="1"/>
    <x v="0"/>
    <x v="2"/>
  </r>
  <r>
    <s v="SEDAN DEL "/>
    <s v=" PASSENGER CAR "/>
    <n v="131"/>
    <x v="0"/>
    <x v="2"/>
  </r>
  <r>
    <s v="SEDAN DEL "/>
    <s v=" SPORTING SERIES "/>
    <n v="1"/>
    <x v="0"/>
    <x v="2"/>
  </r>
  <r>
    <s v="SEDAN DEL "/>
    <s v=" U.S. VETERAN "/>
    <n v="1"/>
    <x v="0"/>
    <x v="2"/>
  </r>
  <r>
    <s v="SEDAN DEL "/>
    <s v=" WHITE SOX "/>
    <n v="2"/>
    <x v="0"/>
    <x v="2"/>
  </r>
  <r>
    <s v="SEDAN DEL "/>
    <s v=" TRAILER  5,000 LB "/>
    <n v="1"/>
    <x v="0"/>
    <x v="10"/>
  </r>
  <r>
    <s v="SEMI TLR "/>
    <s v=" TRAILER  3,000 LB "/>
    <n v="6"/>
    <x v="3"/>
    <x v="10"/>
  </r>
  <r>
    <s v="SEMI TLR "/>
    <s v=" CHARITABLE VEH "/>
    <n v="9"/>
    <x v="3"/>
    <x v="2"/>
  </r>
  <r>
    <s v="SEMI TLR "/>
    <s v=" DISABLED VETERANS "/>
    <n v="1"/>
    <x v="3"/>
    <x v="2"/>
  </r>
  <r>
    <s v="SEMI TLR "/>
    <s v=" FARM TRAILERS "/>
    <n v="1"/>
    <x v="3"/>
    <x v="7"/>
  </r>
  <r>
    <s v="SEMI TLR "/>
    <s v=" MUNICIPAL VEHICLE "/>
    <n v="61"/>
    <x v="3"/>
    <x v="0"/>
  </r>
  <r>
    <s v="SEMI TLR "/>
    <s v=" PASSENGER CAR "/>
    <n v="5"/>
    <x v="3"/>
    <x v="2"/>
  </r>
  <r>
    <s v="SEMI TLR "/>
    <s v=" PREVENT VIOLENCE "/>
    <n v="1"/>
    <x v="3"/>
    <x v="2"/>
  </r>
  <r>
    <s v="SEMI TLR "/>
    <s v=" REC VEH TRAILER "/>
    <n v="3"/>
    <x v="3"/>
    <x v="7"/>
  </r>
  <r>
    <s v="SEMI TLR "/>
    <s v=" STATE OF ILLINOIS "/>
    <n v="1"/>
    <x v="3"/>
    <x v="2"/>
  </r>
  <r>
    <s v="SEMI TLR "/>
    <s v=" TRAILER 10,000 LB "/>
    <n v="1"/>
    <x v="3"/>
    <x v="7"/>
  </r>
  <r>
    <s v="SEMI TLR "/>
    <s v=" TRAILER 14,000 LB "/>
    <n v="1"/>
    <x v="3"/>
    <x v="7"/>
  </r>
  <r>
    <s v="SEMI TLR "/>
    <s v=" TRAILER 20,000 LB "/>
    <n v="6"/>
    <x v="3"/>
    <x v="7"/>
  </r>
  <r>
    <s v="SEMI TLR "/>
    <s v=" TRAILER 32,000 LB "/>
    <n v="2"/>
    <x v="3"/>
    <x v="7"/>
  </r>
  <r>
    <s v="SEMI TLR "/>
    <s v=" TRAILER 36,000 LB "/>
    <n v="1"/>
    <x v="3"/>
    <x v="7"/>
  </r>
  <r>
    <s v="SEMI TLR "/>
    <s v=" TRAILER 40,000 LB "/>
    <n v="2"/>
    <x v="3"/>
    <x v="7"/>
  </r>
  <r>
    <s v="SEMI TLR "/>
    <s v=" TRUCK 16,000 LBS "/>
    <n v="4"/>
    <x v="3"/>
    <x v="1"/>
  </r>
  <r>
    <s v="SEMI TLR "/>
    <s v=" TRUCK 54,999 LBS "/>
    <n v="5"/>
    <x v="3"/>
    <x v="9"/>
  </r>
  <r>
    <s v="SEMI TLR "/>
    <s v=" TRUCK 73,280 LBS "/>
    <n v="1"/>
    <x v="3"/>
    <x v="9"/>
  </r>
  <r>
    <s v="SEMI TLR "/>
    <s v=" TRUCK 80,000 LBS "/>
    <n v="5"/>
    <x v="3"/>
    <x v="9"/>
  </r>
  <r>
    <s v="SEMI TLR "/>
    <s v=" TRAILER  5,000 LB "/>
    <n v="4"/>
    <x v="3"/>
    <x v="10"/>
  </r>
  <r>
    <s v="SEMI TLR "/>
    <s v=" TRAILER  8,000 LB "/>
    <n v="5"/>
    <x v="3"/>
    <x v="10"/>
  </r>
  <r>
    <s v="SIDE CAR "/>
    <s v=" MUNICIPAL VEHICLE "/>
    <n v="2"/>
    <x v="12"/>
    <x v="0"/>
  </r>
  <r>
    <s v="SKDSTRLDR "/>
    <s v=" MUNICIPAL VEHICLE "/>
    <n v="2"/>
    <x v="0"/>
    <x v="0"/>
  </r>
  <r>
    <s v="SKDSTRLDR "/>
    <s v=" TRUCK 12,000 LBS "/>
    <n v="1"/>
    <x v="0"/>
    <x v="1"/>
  </r>
  <r>
    <s v="SNOW RMVL "/>
    <s v=" TRAILER  3,000 LB "/>
    <n v="8"/>
    <x v="9"/>
    <x v="10"/>
  </r>
  <r>
    <s v="SNOW RMVL "/>
    <s v=" MUNICIPAL VEHICLE "/>
    <n v="14"/>
    <x v="9"/>
    <x v="0"/>
  </r>
  <r>
    <s v="SNOW RMVL "/>
    <s v=" TRUCK 26,000 LBS "/>
    <n v="1"/>
    <x v="9"/>
    <x v="12"/>
  </r>
  <r>
    <s v="SNOW RMVL "/>
    <s v=" TRAILER  5,000 LB "/>
    <n v="1"/>
    <x v="9"/>
    <x v="10"/>
  </r>
  <r>
    <s v="SNOWBL TL "/>
    <s v=" TRAILER  3,000 LB "/>
    <n v="25"/>
    <x v="3"/>
    <x v="10"/>
  </r>
  <r>
    <s v="SNOWBL TL "/>
    <s v=" TRAILER  5,000 LB "/>
    <n v="1"/>
    <x v="3"/>
    <x v="10"/>
  </r>
  <r>
    <s v="SNOWBL TL "/>
    <s v=" TRAILER  8,000 LB "/>
    <n v="4"/>
    <x v="3"/>
    <x v="10"/>
  </r>
  <r>
    <s v="SP.EQUIP. "/>
    <s v=" TRAILER  3,000 LB "/>
    <n v="1"/>
    <x v="0"/>
    <x v="10"/>
  </r>
  <r>
    <s v="SP.EQUIP. "/>
    <s v=" ANTIQUES "/>
    <n v="1"/>
    <x v="0"/>
    <x v="2"/>
  </r>
  <r>
    <s v="SP.EQUIP. "/>
    <s v=" FARM TRUCKS "/>
    <n v="2"/>
    <x v="0"/>
    <x v="6"/>
  </r>
  <r>
    <s v="SP.EQUIP. "/>
    <s v=" FLEET "/>
    <n v="4"/>
    <x v="0"/>
    <x v="6"/>
  </r>
  <r>
    <s v="SP.EQUIP. "/>
    <s v=" MCY 150 AND OVER "/>
    <n v="1"/>
    <x v="0"/>
    <x v="4"/>
  </r>
  <r>
    <s v="SP.EQUIP. "/>
    <s v=" MILEAG TAX 16,000 "/>
    <n v="1"/>
    <x v="0"/>
    <x v="11"/>
  </r>
  <r>
    <s v="SP.EQUIP. "/>
    <s v=" MILEAG TAX 24,000 "/>
    <n v="1"/>
    <x v="0"/>
    <x v="11"/>
  </r>
  <r>
    <s v="SP.EQUIP. "/>
    <s v=" MILEAG TAX 32,000 "/>
    <n v="2"/>
    <x v="0"/>
    <x v="11"/>
  </r>
  <r>
    <s v="SP.EQUIP. "/>
    <s v=" MUNI. HANDICAPPED "/>
    <n v="1"/>
    <x v="0"/>
    <x v="2"/>
  </r>
  <r>
    <s v="SP.EQUIP. "/>
    <s v=" MUNICIPAL VEHICLE "/>
    <n v="380"/>
    <x v="0"/>
    <x v="0"/>
  </r>
  <r>
    <s v="SP.EQUIP. "/>
    <s v=" PASSENGER CAR "/>
    <n v="3"/>
    <x v="0"/>
    <x v="2"/>
  </r>
  <r>
    <s v="SP.EQUIP. "/>
    <s v=" PERM. MNTED EQUIP "/>
    <n v="48"/>
    <x v="0"/>
    <x v="3"/>
  </r>
  <r>
    <s v="SP.EQUIP. "/>
    <s v=" STATE OF ILLINOIS "/>
    <n v="25"/>
    <x v="0"/>
    <x v="2"/>
  </r>
  <r>
    <s v="SP.EQUIP. "/>
    <s v=" TRAILER  5,000 LB "/>
    <n v="2"/>
    <x v="0"/>
    <x v="10"/>
  </r>
  <r>
    <s v="SP.EQUIP. "/>
    <s v=" TRAILER 10,000 LB "/>
    <n v="3"/>
    <x v="0"/>
    <x v="7"/>
  </r>
  <r>
    <s v="SP.EQUIP. "/>
    <s v=" TRAILER 14,000 LB "/>
    <n v="1"/>
    <x v="0"/>
    <x v="7"/>
  </r>
  <r>
    <s v="SP.EQUIP. "/>
    <s v=" TRAILER 20,000 LB "/>
    <n v="1"/>
    <x v="0"/>
    <x v="7"/>
  </r>
  <r>
    <s v="SP.EQUIP. "/>
    <s v=" TRAILER 32,000 LB "/>
    <n v="2"/>
    <x v="0"/>
    <x v="7"/>
  </r>
  <r>
    <s v="SP.EQUIP. "/>
    <s v=" TRUCK 12,000 LBS "/>
    <n v="4"/>
    <x v="0"/>
    <x v="1"/>
  </r>
  <r>
    <s v="SP.EQUIP. "/>
    <s v=" TRUCK 16,000 LBS "/>
    <n v="6"/>
    <x v="0"/>
    <x v="1"/>
  </r>
  <r>
    <s v="SP.EQUIP. "/>
    <s v=" TRUCK 26,000 LBS "/>
    <n v="2"/>
    <x v="0"/>
    <x v="12"/>
  </r>
  <r>
    <s v="SP.EQUIP. "/>
    <s v=" TRUCK 28,000 LBS "/>
    <n v="1"/>
    <x v="0"/>
    <x v="12"/>
  </r>
  <r>
    <s v="SP.EQUIP. "/>
    <s v=" TRUCK 54,999 LBS "/>
    <n v="2"/>
    <x v="0"/>
    <x v="9"/>
  </r>
  <r>
    <s v="SP.EQUIP. "/>
    <s v=" TRUCK 8,000 LBS "/>
    <n v="1"/>
    <x v="0"/>
    <x v="1"/>
  </r>
  <r>
    <s v="SP.EQUIP. "/>
    <s v=" TRAILER  8,000 LB "/>
    <n v="2"/>
    <x v="0"/>
    <x v="10"/>
  </r>
  <r>
    <s v="SP-CONSTD "/>
    <s v=" ANTIQUES "/>
    <n v="2"/>
    <x v="0"/>
    <x v="2"/>
  </r>
  <r>
    <s v="SP-CONSTD "/>
    <s v=" IL. FIRE FIGHTER "/>
    <n v="1"/>
    <x v="0"/>
    <x v="2"/>
  </r>
  <r>
    <s v="SP-CONSTD "/>
    <s v=" MCY 150 AND OVER "/>
    <n v="2"/>
    <x v="0"/>
    <x v="4"/>
  </r>
  <r>
    <s v="SP-CONSTD "/>
    <s v=" MUNICIPAL VEHICLE "/>
    <n v="2"/>
    <x v="0"/>
    <x v="0"/>
  </r>
  <r>
    <s v="SP-CONSTD "/>
    <s v=" PASSENGER CAR "/>
    <n v="191"/>
    <x v="0"/>
    <x v="2"/>
  </r>
  <r>
    <s v="SP-CONSTD "/>
    <s v=" PREVENT VIOLENCE "/>
    <n v="1"/>
    <x v="0"/>
    <x v="2"/>
  </r>
  <r>
    <s v="SP-CONSTD "/>
    <s v=" SCHOOL BUS "/>
    <n v="1"/>
    <x v="0"/>
    <x v="8"/>
  </r>
  <r>
    <s v="SP-CONSTD "/>
    <s v=" TRUCK 36,000 LBS "/>
    <n v="1"/>
    <x v="0"/>
    <x v="9"/>
  </r>
  <r>
    <s v="SP-CONSTD "/>
    <s v=" TRUCK 73,280 LBS "/>
    <n v="2"/>
    <x v="0"/>
    <x v="9"/>
  </r>
  <r>
    <s v="SP-CONSTD "/>
    <s v=" TRUCK 8,000 LBS "/>
    <n v="2"/>
    <x v="0"/>
    <x v="1"/>
  </r>
  <r>
    <s v="SP-CONSTD "/>
    <s v=" U.S. VETERAN "/>
    <n v="1"/>
    <x v="0"/>
    <x v="2"/>
  </r>
  <r>
    <s v="SP-CONSTD "/>
    <s v=" WHEELCHAIR "/>
    <n v="1"/>
    <x v="0"/>
    <x v="2"/>
  </r>
  <r>
    <s v="SPORT TRK "/>
    <s v=" SHARE THE ROAD "/>
    <n v="1"/>
    <x v="0"/>
    <x v="2"/>
  </r>
  <r>
    <s v="SPORT TRK "/>
    <s v=" TRAILER  3,000 LB "/>
    <n v="1"/>
    <x v="0"/>
    <x v="10"/>
  </r>
  <r>
    <s v="SPORT TRK "/>
    <s v=" AMERICA REMEMBERS "/>
    <n v="3"/>
    <x v="0"/>
    <x v="2"/>
  </r>
  <r>
    <s v="SPORT TRK "/>
    <s v=" BLACKHAWKS "/>
    <n v="5"/>
    <x v="0"/>
    <x v="2"/>
  </r>
  <r>
    <s v="SPORT TRK "/>
    <s v=" CHICAGO BEARS "/>
    <n v="1"/>
    <x v="0"/>
    <x v="2"/>
  </r>
  <r>
    <s v="SPORT TRK "/>
    <s v=" CHICAGO BULLS "/>
    <n v="1"/>
    <x v="0"/>
    <x v="2"/>
  </r>
  <r>
    <s v="SPORT TRK "/>
    <s v=" CHICAGO CUBS "/>
    <n v="1"/>
    <x v="0"/>
    <x v="2"/>
  </r>
  <r>
    <s v="SPORT TRK "/>
    <s v=" COLLEGIATE PLATE "/>
    <n v="3"/>
    <x v="0"/>
    <x v="2"/>
  </r>
  <r>
    <s v="SPORT TRK "/>
    <s v=" DISABLED VETERANS "/>
    <n v="1"/>
    <x v="0"/>
    <x v="2"/>
  </r>
  <r>
    <s v="SPORT TRK "/>
    <s v=" ENVIRONMENTAL "/>
    <n v="2"/>
    <x v="0"/>
    <x v="2"/>
  </r>
  <r>
    <s v="SPORT TRK "/>
    <s v=" F.O.P. "/>
    <n v="1"/>
    <x v="0"/>
    <x v="2"/>
  </r>
  <r>
    <s v="SPORT TRK "/>
    <s v=" IL POLICE ASSOC "/>
    <n v="2"/>
    <x v="0"/>
    <x v="2"/>
  </r>
  <r>
    <s v="SPORT TRK "/>
    <s v=" IL. FIRE FIGHTER "/>
    <n v="12"/>
    <x v="0"/>
    <x v="2"/>
  </r>
  <r>
    <s v="SPORT TRK "/>
    <s v=" KAPPA ALPHA PSI "/>
    <n v="1"/>
    <x v="0"/>
    <x v="2"/>
  </r>
  <r>
    <s v="SPORT TRK "/>
    <s v=" MASTER MASON "/>
    <n v="1"/>
    <x v="0"/>
    <x v="2"/>
  </r>
  <r>
    <s v="SPORT TRK "/>
    <s v=" NOTRE DAME "/>
    <n v="2"/>
    <x v="0"/>
    <x v="2"/>
  </r>
  <r>
    <s v="SPORT TRK "/>
    <s v=" OMEGA PSI PHI "/>
    <n v="1"/>
    <x v="0"/>
    <x v="2"/>
  </r>
  <r>
    <s v="SPORT TRK "/>
    <s v=" ORGAN DONOR "/>
    <n v="2"/>
    <x v="0"/>
    <x v="2"/>
  </r>
  <r>
    <s v="SPORT TRK "/>
    <s v=" OVARIAN CANCER "/>
    <n v="1"/>
    <x v="0"/>
    <x v="2"/>
  </r>
  <r>
    <s v="SPORT TRK "/>
    <s v=" PASSENGER CAR "/>
    <n v="287"/>
    <x v="0"/>
    <x v="2"/>
  </r>
  <r>
    <s v="SPORT TRK "/>
    <s v=" PERM. MNTED EQUIP "/>
    <n v="2"/>
    <x v="0"/>
    <x v="3"/>
  </r>
  <r>
    <s v="SPORT TRK "/>
    <s v=" POLICE MEMORIAL "/>
    <n v="3"/>
    <x v="0"/>
    <x v="2"/>
  </r>
  <r>
    <s v="SPORT TRK "/>
    <s v=" PREVENT VIOLENCE "/>
    <n v="1"/>
    <x v="0"/>
    <x v="2"/>
  </r>
  <r>
    <s v="SPORT TRK "/>
    <s v=" ROUTE 66 "/>
    <n v="2"/>
    <x v="0"/>
    <x v="2"/>
  </r>
  <r>
    <s v="SPORT TRK "/>
    <s v=" SPORTING SERIES "/>
    <n v="2"/>
    <x v="0"/>
    <x v="2"/>
  </r>
  <r>
    <s v="SPORT TRK "/>
    <s v=" TRUCK 12,000 LBS "/>
    <n v="1"/>
    <x v="0"/>
    <x v="1"/>
  </r>
  <r>
    <s v="SPORT TRK "/>
    <s v=" TRUCK 8,000 LBS "/>
    <n v="154"/>
    <x v="0"/>
    <x v="1"/>
  </r>
  <r>
    <s v="SPORT TRK "/>
    <s v=" US MARINE CORP "/>
    <n v="2"/>
    <x v="0"/>
    <x v="2"/>
  </r>
  <r>
    <s v="SPORT TRK "/>
    <s v=" VIETNAM VETERAN "/>
    <n v="1"/>
    <x v="0"/>
    <x v="2"/>
  </r>
  <r>
    <s v="SPORT TRK "/>
    <s v=" WHEELCHAIR "/>
    <n v="3"/>
    <x v="0"/>
    <x v="2"/>
  </r>
  <r>
    <s v="SPORT TRK "/>
    <s v=" WHITE SOX "/>
    <n v="2"/>
    <x v="0"/>
    <x v="2"/>
  </r>
  <r>
    <s v="SPORT VAN "/>
    <s v=" EXPANDED ANTIQUE "/>
    <n v="1"/>
    <x v="0"/>
    <x v="2"/>
  </r>
  <r>
    <s v="SPORT VAN "/>
    <s v=" SHARE THE ROAD "/>
    <n v="4"/>
    <x v="0"/>
    <x v="2"/>
  </r>
  <r>
    <s v="SPORT VAN "/>
    <s v=" AFGHANISTAN CMPN "/>
    <n v="1"/>
    <x v="0"/>
    <x v="2"/>
  </r>
  <r>
    <s v="SPORT VAN "/>
    <s v=" AMATEUR RADIO "/>
    <n v="4"/>
    <x v="0"/>
    <x v="2"/>
  </r>
  <r>
    <s v="SPORT VAN "/>
    <s v=" AMERICA REMEMBERS "/>
    <n v="5"/>
    <x v="0"/>
    <x v="2"/>
  </r>
  <r>
    <s v="SPORT VAN "/>
    <s v=" ANTIQUES "/>
    <n v="1"/>
    <x v="0"/>
    <x v="2"/>
  </r>
  <r>
    <s v="SPORT VAN "/>
    <s v=" ARMED FORCES RET "/>
    <n v="5"/>
    <x v="0"/>
    <x v="2"/>
  </r>
  <r>
    <s v="SPORT VAN "/>
    <s v=" ARMED FORCES RSRV "/>
    <n v="2"/>
    <x v="0"/>
    <x v="2"/>
  </r>
  <r>
    <s v="SPORT VAN "/>
    <s v=" ARMY VETERAN "/>
    <n v="2"/>
    <x v="0"/>
    <x v="2"/>
  </r>
  <r>
    <s v="SPORT VAN "/>
    <s v=" AUTISM AWARENESS "/>
    <n v="1"/>
    <x v="0"/>
    <x v="2"/>
  </r>
  <r>
    <s v="SPORT VAN "/>
    <s v=" BLACKHAWKS "/>
    <n v="5"/>
    <x v="0"/>
    <x v="2"/>
  </r>
  <r>
    <s v="SPORT VAN "/>
    <s v=" BRONZE STAR "/>
    <n v="1"/>
    <x v="0"/>
    <x v="2"/>
  </r>
  <r>
    <s v="SPORT VAN "/>
    <s v=" CHARITABLE VEH "/>
    <n v="6"/>
    <x v="0"/>
    <x v="2"/>
  </r>
  <r>
    <s v="SPORT VAN "/>
    <s v=" CHI POLICE MEM "/>
    <n v="2"/>
    <x v="0"/>
    <x v="2"/>
  </r>
  <r>
    <s v="SPORT VAN "/>
    <s v=" CHICAGO BEARS "/>
    <n v="3"/>
    <x v="0"/>
    <x v="2"/>
  </r>
  <r>
    <s v="SPORT VAN "/>
    <s v=" CHICAGO BULLS "/>
    <n v="2"/>
    <x v="0"/>
    <x v="2"/>
  </r>
  <r>
    <s v="SPORT VAN "/>
    <s v=" CHICAGO CUBS "/>
    <n v="3"/>
    <x v="0"/>
    <x v="2"/>
  </r>
  <r>
    <s v="SPORT VAN "/>
    <s v=" COLLEGIATE PLATE "/>
    <n v="7"/>
    <x v="0"/>
    <x v="2"/>
  </r>
  <r>
    <s v="SPORT VAN "/>
    <s v=" DISABLED VETERANS "/>
    <n v="9"/>
    <x v="0"/>
    <x v="2"/>
  </r>
  <r>
    <s v="SPORT VAN "/>
    <s v=" EAGLE SCOUT "/>
    <n v="1"/>
    <x v="0"/>
    <x v="2"/>
  </r>
  <r>
    <s v="SPORT VAN "/>
    <s v=" EDUCATION "/>
    <n v="3"/>
    <x v="0"/>
    <x v="2"/>
  </r>
  <r>
    <s v="SPORT VAN "/>
    <s v=" ENVIRONMENTAL "/>
    <n v="37"/>
    <x v="0"/>
    <x v="2"/>
  </r>
  <r>
    <s v="SPORT VAN "/>
    <s v=" IL POLICE ASSOC "/>
    <n v="2"/>
    <x v="0"/>
    <x v="2"/>
  </r>
  <r>
    <s v="SPORT VAN "/>
    <s v=" IL. FIRE FIGHTER "/>
    <n v="24"/>
    <x v="0"/>
    <x v="2"/>
  </r>
  <r>
    <s v="SPORT VAN "/>
    <s v=" IRAQ CAMPAIGN "/>
    <n v="2"/>
    <x v="0"/>
    <x v="2"/>
  </r>
  <r>
    <s v="SPORT VAN "/>
    <s v=" KOREAN WAR VET "/>
    <n v="4"/>
    <x v="0"/>
    <x v="2"/>
  </r>
  <r>
    <s v="SPORT VAN "/>
    <s v=" LIVERY "/>
    <n v="2"/>
    <x v="0"/>
    <x v="2"/>
  </r>
  <r>
    <s v="SPORT VAN "/>
    <s v=" MAMMOGRAM "/>
    <n v="3"/>
    <x v="0"/>
    <x v="2"/>
  </r>
  <r>
    <s v="SPORT VAN "/>
    <s v=" MUNI. HANDICAPPED "/>
    <n v="1"/>
    <x v="0"/>
    <x v="2"/>
  </r>
  <r>
    <s v="SPORT VAN "/>
    <s v=" MUNICIPAL VEHICLE "/>
    <n v="4"/>
    <x v="0"/>
    <x v="0"/>
  </r>
  <r>
    <s v="SPORT VAN "/>
    <s v=" NATIONAL GUARD "/>
    <n v="2"/>
    <x v="0"/>
    <x v="2"/>
  </r>
  <r>
    <s v="SPORT VAN "/>
    <s v=" NAVY VETERAN "/>
    <n v="1"/>
    <x v="0"/>
    <x v="2"/>
  </r>
  <r>
    <s v="SPORT VAN "/>
    <s v=" OMEGA PSI PHI "/>
    <n v="1"/>
    <x v="0"/>
    <x v="2"/>
  </r>
  <r>
    <s v="SPORT VAN "/>
    <s v=" ORGAN DONOR "/>
    <n v="8"/>
    <x v="0"/>
    <x v="2"/>
  </r>
  <r>
    <s v="SPORT VAN "/>
    <s v=" OVARIAN CANCER "/>
    <n v="1"/>
    <x v="0"/>
    <x v="2"/>
  </r>
  <r>
    <s v="SPORT VAN "/>
    <s v=" PARK DIST. YOUTH "/>
    <n v="3"/>
    <x v="0"/>
    <x v="2"/>
  </r>
  <r>
    <s v="SPORT VAN "/>
    <s v=" PASSENGER CAR "/>
    <n v="6615"/>
    <x v="0"/>
    <x v="2"/>
  </r>
  <r>
    <s v="SPORT VAN "/>
    <s v=" PET FRIENDLY "/>
    <n v="5"/>
    <x v="0"/>
    <x v="2"/>
  </r>
  <r>
    <s v="SPORT VAN "/>
    <s v=" POLICE MEMORIAL "/>
    <n v="14"/>
    <x v="0"/>
    <x v="2"/>
  </r>
  <r>
    <s v="SPORT VAN "/>
    <s v=" POW/MIA "/>
    <n v="1"/>
    <x v="0"/>
    <x v="2"/>
  </r>
  <r>
    <s v="SPORT VAN "/>
    <s v=" PREVENT VIOLENCE "/>
    <n v="2"/>
    <x v="0"/>
    <x v="2"/>
  </r>
  <r>
    <s v="SPORT VAN "/>
    <s v=" PURPLE HEART "/>
    <n v="2"/>
    <x v="0"/>
    <x v="2"/>
  </r>
  <r>
    <s v="SPORT VAN "/>
    <s v=" REC VEH TRUCK "/>
    <n v="2"/>
    <x v="0"/>
    <x v="6"/>
  </r>
  <r>
    <s v="SPORT VAN "/>
    <s v=" ROUTE 66 "/>
    <n v="2"/>
    <x v="0"/>
    <x v="2"/>
  </r>
  <r>
    <s v="SPORT VAN "/>
    <s v=" SILVER STAR "/>
    <n v="1"/>
    <x v="0"/>
    <x v="2"/>
  </r>
  <r>
    <s v="SPORT VAN "/>
    <s v=" SPEC OLYMPICS "/>
    <n v="1"/>
    <x v="0"/>
    <x v="2"/>
  </r>
  <r>
    <s v="SPORT VAN "/>
    <s v=" SPORTING SERIES "/>
    <n v="3"/>
    <x v="0"/>
    <x v="2"/>
  </r>
  <r>
    <s v="SPORT VAN "/>
    <s v=" SUPPORT OUR TROOP "/>
    <n v="1"/>
    <x v="0"/>
    <x v="2"/>
  </r>
  <r>
    <s v="SPORT VAN "/>
    <s v=" TAXI "/>
    <n v="2"/>
    <x v="0"/>
    <x v="2"/>
  </r>
  <r>
    <s v="SPORT VAN "/>
    <s v=" TRUCK 12,000 LBS "/>
    <n v="14"/>
    <x v="0"/>
    <x v="1"/>
  </r>
  <r>
    <s v="SPORT VAN "/>
    <s v=" TRUCK 8,000 LBS "/>
    <n v="254"/>
    <x v="0"/>
    <x v="1"/>
  </r>
  <r>
    <s v="SPORT VAN "/>
    <s v=" U.S. VETERAN "/>
    <n v="11"/>
    <x v="0"/>
    <x v="2"/>
  </r>
  <r>
    <s v="SPORT VAN "/>
    <s v=" US MARINE CORP "/>
    <n v="1"/>
    <x v="0"/>
    <x v="2"/>
  </r>
  <r>
    <s v="SPORT VAN "/>
    <s v=" VIETNAM VETERAN "/>
    <n v="5"/>
    <x v="0"/>
    <x v="2"/>
  </r>
  <r>
    <s v="SPORT VAN "/>
    <s v=" WHEELCHAIR "/>
    <n v="128"/>
    <x v="0"/>
    <x v="2"/>
  </r>
  <r>
    <s v="SPORT VAN "/>
    <s v=" WHITE SOX "/>
    <n v="6"/>
    <x v="0"/>
    <x v="2"/>
  </r>
  <r>
    <s v="SPORT VAN "/>
    <s v=" ZETA PHI BETA "/>
    <n v="1"/>
    <x v="0"/>
    <x v="2"/>
  </r>
  <r>
    <s v="SPORTTRAC "/>
    <s v=" CHICAGO BEARS "/>
    <n v="1"/>
    <x v="0"/>
    <x v="2"/>
  </r>
  <r>
    <s v="SPORTTRAC "/>
    <s v=" ENVIRONMENTAL "/>
    <n v="1"/>
    <x v="0"/>
    <x v="2"/>
  </r>
  <r>
    <s v="SPORTTRAC "/>
    <s v=" IL. FIRE FIGHTER "/>
    <n v="1"/>
    <x v="0"/>
    <x v="2"/>
  </r>
  <r>
    <s v="SPORTTRAC "/>
    <s v=" REC VEH TRUCK "/>
    <n v="1"/>
    <x v="0"/>
    <x v="6"/>
  </r>
  <r>
    <s v="SPORTTRAC "/>
    <s v=" SPORTING SERIES "/>
    <n v="1"/>
    <x v="0"/>
    <x v="2"/>
  </r>
  <r>
    <s v="SPORTTRAC "/>
    <s v=" TRUCK 8,000 LBS "/>
    <n v="33"/>
    <x v="0"/>
    <x v="1"/>
  </r>
  <r>
    <s v="ST SWEEPR "/>
    <s v=" ANTIQUES "/>
    <n v="1"/>
    <x v="9"/>
    <x v="2"/>
  </r>
  <r>
    <s v="ST SWEEPR "/>
    <s v=" ENVIRONMENTAL "/>
    <n v="1"/>
    <x v="9"/>
    <x v="2"/>
  </r>
  <r>
    <s v="ST SWEEPR "/>
    <s v=" IL. FIRE FIGHTER "/>
    <n v="1"/>
    <x v="9"/>
    <x v="2"/>
  </r>
  <r>
    <s v="ST SWEEPR "/>
    <s v=" MILEAG TAX 28,000 "/>
    <n v="1"/>
    <x v="9"/>
    <x v="11"/>
  </r>
  <r>
    <s v="ST SWEEPR "/>
    <s v=" MUNICIPAL VEHICLE "/>
    <n v="94"/>
    <x v="9"/>
    <x v="0"/>
  </r>
  <r>
    <s v="ST SWEEPR "/>
    <s v=" PERM. MNTED EQUIP "/>
    <n v="6"/>
    <x v="9"/>
    <x v="3"/>
  </r>
  <r>
    <s v="ST SWEEPR "/>
    <s v=" SPORTING SERIES "/>
    <n v="1"/>
    <x v="9"/>
    <x v="2"/>
  </r>
  <r>
    <s v="ST SWEEPR "/>
    <s v=" STATE OF ILLINOIS "/>
    <n v="2"/>
    <x v="9"/>
    <x v="2"/>
  </r>
  <r>
    <s v="ST SWEEPR "/>
    <s v=" TRAILER 32,000 LB "/>
    <n v="1"/>
    <x v="9"/>
    <x v="7"/>
  </r>
  <r>
    <s v="ST SWEEPR "/>
    <s v=" TRUCK 12,000 LBS "/>
    <n v="1"/>
    <x v="9"/>
    <x v="1"/>
  </r>
  <r>
    <s v="ST SWEEPR "/>
    <s v=" TRUCK 26,000 LBS "/>
    <n v="4"/>
    <x v="9"/>
    <x v="12"/>
  </r>
  <r>
    <s v="ST SWEEPR "/>
    <s v=" TRUCK 28,000 LBS "/>
    <n v="2"/>
    <x v="9"/>
    <x v="12"/>
  </r>
  <r>
    <s v="ST SWEEPR "/>
    <s v=" TRUCK 32,000 LBS "/>
    <n v="12"/>
    <x v="9"/>
    <x v="12"/>
  </r>
  <r>
    <s v="ST SWEEPR "/>
    <s v=" TRUCK 36,000 LBS "/>
    <n v="2"/>
    <x v="9"/>
    <x v="9"/>
  </r>
  <r>
    <s v="ST SWEEPR "/>
    <s v=" TRUCK 8,000 LBS "/>
    <n v="26"/>
    <x v="9"/>
    <x v="1"/>
  </r>
  <r>
    <s v="STAKE/RAK "/>
    <s v=" TRAILER  3,000 LB "/>
    <n v="216"/>
    <x v="7"/>
    <x v="10"/>
  </r>
  <r>
    <s v="STAKE/RAK "/>
    <s v=" TRAILER  5,000 LB "/>
    <n v="10"/>
    <x v="7"/>
    <x v="10"/>
  </r>
  <r>
    <s v="STAKE/RAK "/>
    <s v=" ANTIQUES "/>
    <n v="3"/>
    <x v="7"/>
    <x v="2"/>
  </r>
  <r>
    <s v="STAKE/RAK "/>
    <s v=" FARM 16,000 LBS "/>
    <n v="1"/>
    <x v="7"/>
    <x v="1"/>
  </r>
  <r>
    <s v="STAKE/RAK "/>
    <s v=" FARM 24,000 LBS "/>
    <n v="1"/>
    <x v="7"/>
    <x v="11"/>
  </r>
  <r>
    <s v="STAKE/RAK "/>
    <s v=" MILEAG TAX 24,000 "/>
    <n v="1"/>
    <x v="7"/>
    <x v="11"/>
  </r>
  <r>
    <s v="STAKE/RAK "/>
    <s v=" MILEAG TAX 28,000 "/>
    <n v="1"/>
    <x v="7"/>
    <x v="11"/>
  </r>
  <r>
    <s v="STAKE/RAK "/>
    <s v=" MILEAG TAX 40,000 "/>
    <n v="1"/>
    <x v="7"/>
    <x v="5"/>
  </r>
  <r>
    <s v="STAKE/RAK "/>
    <s v=" MILEAG TAX 54,999 "/>
    <n v="1"/>
    <x v="7"/>
    <x v="5"/>
  </r>
  <r>
    <s v="STAKE/RAK "/>
    <s v=" MUNICIPAL VEHICLE "/>
    <n v="94"/>
    <x v="7"/>
    <x v="0"/>
  </r>
  <r>
    <s v="STAKE/RAK "/>
    <s v=" PASSENGER CAR "/>
    <n v="1"/>
    <x v="7"/>
    <x v="2"/>
  </r>
  <r>
    <s v="STAKE/RAK "/>
    <s v=" REC VEH TRAILER "/>
    <n v="1"/>
    <x v="7"/>
    <x v="7"/>
  </r>
  <r>
    <s v="STAKE/RAK "/>
    <s v=" STATE OF ILLINOIS "/>
    <n v="24"/>
    <x v="7"/>
    <x v="2"/>
  </r>
  <r>
    <s v="STAKE/RAK "/>
    <s v=" TRAILER 10,000 LB "/>
    <n v="2"/>
    <x v="7"/>
    <x v="7"/>
  </r>
  <r>
    <s v="STAKE/RAK "/>
    <s v=" TRUCK 12,000 LBS "/>
    <n v="22"/>
    <x v="7"/>
    <x v="1"/>
  </r>
  <r>
    <s v="STAKE/RAK "/>
    <s v=" TRUCK 16,000 LBS "/>
    <n v="20"/>
    <x v="7"/>
    <x v="1"/>
  </r>
  <r>
    <s v="STAKE/RAK "/>
    <s v=" TRUCK 26,000 LBS "/>
    <n v="21"/>
    <x v="7"/>
    <x v="12"/>
  </r>
  <r>
    <s v="STAKE/RAK "/>
    <s v=" TRUCK 28,000 LBS "/>
    <n v="1"/>
    <x v="7"/>
    <x v="12"/>
  </r>
  <r>
    <s v="STAKE/RAK "/>
    <s v=" TRUCK 32,000 LBS "/>
    <n v="3"/>
    <x v="7"/>
    <x v="12"/>
  </r>
  <r>
    <s v="STAKE/RAK "/>
    <s v=" TRUCK 36,000 LBS "/>
    <n v="1"/>
    <x v="7"/>
    <x v="9"/>
  </r>
  <r>
    <s v="STAKE/RAK "/>
    <s v=" TRUCK 8,000 LBS "/>
    <n v="12"/>
    <x v="7"/>
    <x v="1"/>
  </r>
  <r>
    <s v="STAKE/RAK "/>
    <s v=" TRAILER  8,000 LB "/>
    <n v="7"/>
    <x v="7"/>
    <x v="10"/>
  </r>
  <r>
    <s v="STEP VAN "/>
    <s v=" IL POLICE ASSOC "/>
    <n v="1"/>
    <x v="5"/>
    <x v="2"/>
  </r>
  <r>
    <s v="STEP VAN "/>
    <s v=" IL. FIRE FIGHTER "/>
    <n v="1"/>
    <x v="5"/>
    <x v="2"/>
  </r>
  <r>
    <s v="STEP VAN "/>
    <s v=" PASSENGER CAR "/>
    <n v="4"/>
    <x v="5"/>
    <x v="2"/>
  </r>
  <r>
    <s v="STEP VAN "/>
    <s v=" TRUCK 12,000 LBS "/>
    <n v="38"/>
    <x v="5"/>
    <x v="1"/>
  </r>
  <r>
    <s v="STEP VAN "/>
    <s v=" TRUCK 16,000 LBS "/>
    <n v="29"/>
    <x v="5"/>
    <x v="1"/>
  </r>
  <r>
    <s v="STEP VAN "/>
    <s v=" TRUCK 26,000 LBS "/>
    <n v="24"/>
    <x v="5"/>
    <x v="12"/>
  </r>
  <r>
    <s v="STEP VAN "/>
    <s v=" TRUCK 8,000 LBS "/>
    <n v="38"/>
    <x v="5"/>
    <x v="1"/>
  </r>
  <r>
    <s v="STN WAGON "/>
    <s v=" AIR FORCE VETERAN "/>
    <n v="1"/>
    <x v="0"/>
    <x v="2"/>
  </r>
  <r>
    <s v="STN WAGON "/>
    <s v=" EXPANDED ANTIQUE "/>
    <n v="44"/>
    <x v="0"/>
    <x v="2"/>
  </r>
  <r>
    <s v="STN WAGON "/>
    <s v=" FLYING CROSS "/>
    <n v="1"/>
    <x v="0"/>
    <x v="2"/>
  </r>
  <r>
    <s v="STN WAGON "/>
    <s v=" PHI BETA SIGMA "/>
    <n v="1"/>
    <x v="0"/>
    <x v="2"/>
  </r>
  <r>
    <s v="STN WAGON "/>
    <s v=" SHARE THE ROAD "/>
    <n v="94"/>
    <x v="0"/>
    <x v="2"/>
  </r>
  <r>
    <s v="STN WAGON "/>
    <s v=" TRAILER  3,000 LB "/>
    <n v="1"/>
    <x v="0"/>
    <x v="10"/>
  </r>
  <r>
    <s v="STN WAGON "/>
    <s v=" AFGHANISTAN CMPN "/>
    <n v="7"/>
    <x v="0"/>
    <x v="2"/>
  </r>
  <r>
    <s v="STN WAGON "/>
    <s v=" AGRICULTURE "/>
    <n v="3"/>
    <x v="0"/>
    <x v="6"/>
  </r>
  <r>
    <s v="STN WAGON "/>
    <s v=" ALPHA KAPPA ALPHA "/>
    <n v="4"/>
    <x v="0"/>
    <x v="2"/>
  </r>
  <r>
    <s v="STN WAGON "/>
    <s v=" AMATEUR RADIO "/>
    <n v="95"/>
    <x v="0"/>
    <x v="2"/>
  </r>
  <r>
    <s v="STN WAGON "/>
    <s v=" AMERICA REMEMBERS "/>
    <n v="51"/>
    <x v="0"/>
    <x v="2"/>
  </r>
  <r>
    <s v="STN WAGON "/>
    <s v=" ANTIQUES "/>
    <n v="251"/>
    <x v="0"/>
    <x v="2"/>
  </r>
  <r>
    <s v="STN WAGON "/>
    <s v=" ARMED FORCES RET "/>
    <n v="57"/>
    <x v="0"/>
    <x v="2"/>
  </r>
  <r>
    <s v="STN WAGON "/>
    <s v=" ARMED FORCES RSRV "/>
    <n v="24"/>
    <x v="0"/>
    <x v="2"/>
  </r>
  <r>
    <s v="STN WAGON "/>
    <s v=" ARMY VETERAN "/>
    <n v="22"/>
    <x v="0"/>
    <x v="2"/>
  </r>
  <r>
    <s v="STN WAGON "/>
    <s v=" AUTISM AWARENESS "/>
    <n v="5"/>
    <x v="0"/>
    <x v="2"/>
  </r>
  <r>
    <s v="STN WAGON "/>
    <s v=" BLACKHAWKS "/>
    <n v="219"/>
    <x v="0"/>
    <x v="2"/>
  </r>
  <r>
    <s v="STN WAGON "/>
    <s v=" BRONZE STAR "/>
    <n v="19"/>
    <x v="0"/>
    <x v="2"/>
  </r>
  <r>
    <s v="STN WAGON "/>
    <s v=" CHARITABLE VEH "/>
    <n v="7"/>
    <x v="0"/>
    <x v="2"/>
  </r>
  <r>
    <s v="STN WAGON "/>
    <s v=" CHI POLICE MEM "/>
    <n v="18"/>
    <x v="0"/>
    <x v="2"/>
  </r>
  <r>
    <s v="STN WAGON "/>
    <s v=" CHICAGO BEARS "/>
    <n v="62"/>
    <x v="0"/>
    <x v="2"/>
  </r>
  <r>
    <s v="STN WAGON "/>
    <s v=" CHICAGO BULLS "/>
    <n v="14"/>
    <x v="0"/>
    <x v="2"/>
  </r>
  <r>
    <s v="STN WAGON "/>
    <s v=" CHICAGO CUBS "/>
    <n v="63"/>
    <x v="0"/>
    <x v="2"/>
  </r>
  <r>
    <s v="STN WAGON "/>
    <s v=" COLLEGIATE "/>
    <n v="1"/>
    <x v="0"/>
    <x v="2"/>
  </r>
  <r>
    <s v="STN WAGON "/>
    <s v=" COLLEGIATE PLATE "/>
    <n v="146"/>
    <x v="0"/>
    <x v="2"/>
  </r>
  <r>
    <s v="STN WAGON "/>
    <s v=" COMMUTER VAN "/>
    <n v="1"/>
    <x v="0"/>
    <x v="2"/>
  </r>
  <r>
    <s v="STN WAGON "/>
    <s v=" DELTA SIGMA THETA "/>
    <n v="5"/>
    <x v="0"/>
    <x v="2"/>
  </r>
  <r>
    <s v="STN WAGON "/>
    <s v=" DISABLED VETERANS "/>
    <n v="28"/>
    <x v="0"/>
    <x v="2"/>
  </r>
  <r>
    <s v="STN WAGON "/>
    <s v=" EAGLE SCOUT "/>
    <n v="5"/>
    <x v="0"/>
    <x v="2"/>
  </r>
  <r>
    <s v="STN WAGON "/>
    <s v=" EDUCATION "/>
    <n v="16"/>
    <x v="0"/>
    <x v="2"/>
  </r>
  <r>
    <s v="STN WAGON "/>
    <s v=" ENVIRONMENTAL "/>
    <n v="742"/>
    <x v="0"/>
    <x v="2"/>
  </r>
  <r>
    <s v="STN WAGON "/>
    <s v=" F.O.P. "/>
    <n v="5"/>
    <x v="0"/>
    <x v="2"/>
  </r>
  <r>
    <s v="STN WAGON "/>
    <s v=" FUNERAL HOME "/>
    <n v="9"/>
    <x v="0"/>
    <x v="2"/>
  </r>
  <r>
    <s v="STN WAGON "/>
    <s v=" GOLD STAR "/>
    <n v="5"/>
    <x v="0"/>
    <x v="2"/>
  </r>
  <r>
    <s v="STN WAGON "/>
    <s v=" HEARING IMPAIRED "/>
    <n v="2"/>
    <x v="0"/>
    <x v="2"/>
  </r>
  <r>
    <s v="STN WAGON "/>
    <s v=" HOSPICE "/>
    <n v="5"/>
    <x v="0"/>
    <x v="2"/>
  </r>
  <r>
    <s v="STN WAGON "/>
    <s v=" HOUSE OF REPRSENT "/>
    <n v="2"/>
    <x v="0"/>
    <x v="2"/>
  </r>
  <r>
    <s v="STN WAGON "/>
    <s v=" IL POLICE ASSOC "/>
    <n v="26"/>
    <x v="0"/>
    <x v="2"/>
  </r>
  <r>
    <s v="STN WAGON "/>
    <s v=" IL. FIRE FIGHTER "/>
    <n v="303"/>
    <x v="0"/>
    <x v="2"/>
  </r>
  <r>
    <s v="STN WAGON "/>
    <s v=" ILL-MICH CANAL "/>
    <n v="4"/>
    <x v="0"/>
    <x v="2"/>
  </r>
  <r>
    <s v="STN WAGON "/>
    <s v=" IRAQ CAMPAIGN "/>
    <n v="19"/>
    <x v="0"/>
    <x v="2"/>
  </r>
  <r>
    <s v="STN WAGON "/>
    <s v=" KAPPA ALPHA PSI "/>
    <n v="3"/>
    <x v="0"/>
    <x v="2"/>
  </r>
  <r>
    <s v="STN WAGON "/>
    <s v=" KOREAN WAR VET "/>
    <n v="16"/>
    <x v="0"/>
    <x v="2"/>
  </r>
  <r>
    <s v="STN WAGON "/>
    <s v=" LIVERY "/>
    <n v="5"/>
    <x v="0"/>
    <x v="2"/>
  </r>
  <r>
    <s v="STN WAGON "/>
    <s v=" MAMMOGRAM "/>
    <n v="79"/>
    <x v="0"/>
    <x v="2"/>
  </r>
  <r>
    <s v="STN WAGON "/>
    <s v=" MASTER MASON "/>
    <n v="12"/>
    <x v="0"/>
    <x v="2"/>
  </r>
  <r>
    <s v="STN WAGON "/>
    <s v=" MAYORAL "/>
    <n v="1"/>
    <x v="0"/>
    <x v="2"/>
  </r>
  <r>
    <s v="STN WAGON "/>
    <s v=" MEDICAL CARRIER "/>
    <n v="1"/>
    <x v="0"/>
    <x v="1"/>
  </r>
  <r>
    <s v="STN WAGON "/>
    <s v=" MUNI. HANDICAPPED "/>
    <n v="5"/>
    <x v="0"/>
    <x v="2"/>
  </r>
  <r>
    <s v="STN WAGON "/>
    <s v=" MUNICIPAL POLICE "/>
    <n v="3"/>
    <x v="0"/>
    <x v="2"/>
  </r>
  <r>
    <s v="STN WAGON "/>
    <s v=" MUNICIPAL VEHICLE "/>
    <n v="1193"/>
    <x v="0"/>
    <x v="0"/>
  </r>
  <r>
    <s v="STN WAGON "/>
    <s v=" NATIONAL GUARD "/>
    <n v="14"/>
    <x v="0"/>
    <x v="2"/>
  </r>
  <r>
    <s v="STN WAGON "/>
    <s v=" NAVY VETERAN "/>
    <n v="12"/>
    <x v="0"/>
    <x v="2"/>
  </r>
  <r>
    <s v="STN WAGON "/>
    <s v=" NOTRE DAME "/>
    <n v="17"/>
    <x v="0"/>
    <x v="2"/>
  </r>
  <r>
    <s v="STN WAGON "/>
    <s v=" OMEGA PSI PHI "/>
    <n v="1"/>
    <x v="0"/>
    <x v="2"/>
  </r>
  <r>
    <s v="STN WAGON "/>
    <s v=" ORGAN DONOR "/>
    <n v="111"/>
    <x v="0"/>
    <x v="2"/>
  </r>
  <r>
    <s v="STN WAGON "/>
    <s v=" OVARIAN CANCER "/>
    <n v="9"/>
    <x v="0"/>
    <x v="2"/>
  </r>
  <r>
    <s v="STN WAGON "/>
    <s v=" PARATROOPER "/>
    <n v="6"/>
    <x v="0"/>
    <x v="2"/>
  </r>
  <r>
    <s v="STN WAGON "/>
    <s v=" PARK DIST. YOUTH "/>
    <n v="26"/>
    <x v="0"/>
    <x v="2"/>
  </r>
  <r>
    <s v="STN WAGON "/>
    <s v=" PASSENGER CAR "/>
    <n v="126974"/>
    <x v="0"/>
    <x v="2"/>
  </r>
  <r>
    <s v="STN WAGON "/>
    <s v=" PEARL HARBOR "/>
    <n v="2"/>
    <x v="0"/>
    <x v="2"/>
  </r>
  <r>
    <s v="STN WAGON "/>
    <s v=" PET FRIENDLY "/>
    <n v="141"/>
    <x v="0"/>
    <x v="2"/>
  </r>
  <r>
    <s v="STN WAGON "/>
    <s v=" POLICE MEMORIAL "/>
    <n v="108"/>
    <x v="0"/>
    <x v="2"/>
  </r>
  <r>
    <s v="STN WAGON "/>
    <s v=" POW/MIA "/>
    <n v="5"/>
    <x v="0"/>
    <x v="2"/>
  </r>
  <r>
    <s v="STN WAGON "/>
    <s v=" PREVENT VIOLENCE "/>
    <n v="248"/>
    <x v="0"/>
    <x v="2"/>
  </r>
  <r>
    <s v="STN WAGON "/>
    <s v=" PUBLIC TRANSPORT "/>
    <n v="11"/>
    <x v="0"/>
    <x v="6"/>
  </r>
  <r>
    <s v="STN WAGON "/>
    <s v=" PURPLE HEART "/>
    <n v="25"/>
    <x v="0"/>
    <x v="2"/>
  </r>
  <r>
    <s v="STN WAGON "/>
    <s v=" REC VEH TRUCK "/>
    <n v="5"/>
    <x v="0"/>
    <x v="6"/>
  </r>
  <r>
    <s v="STN WAGON "/>
    <s v=" RETIRED REPRESENT "/>
    <n v="6"/>
    <x v="0"/>
    <x v="2"/>
  </r>
  <r>
    <s v="STN WAGON "/>
    <s v=" RETIRED SENATOR "/>
    <n v="2"/>
    <x v="0"/>
    <x v="2"/>
  </r>
  <r>
    <s v="STN WAGON "/>
    <s v=" ROTARY INTRNATL "/>
    <n v="1"/>
    <x v="0"/>
    <x v="2"/>
  </r>
  <r>
    <s v="STN WAGON "/>
    <s v=" ROUTE 66 "/>
    <n v="76"/>
    <x v="0"/>
    <x v="2"/>
  </r>
  <r>
    <s v="STN WAGON "/>
    <s v=" SHERIFF "/>
    <n v="8"/>
    <x v="0"/>
    <x v="2"/>
  </r>
  <r>
    <s v="STN WAGON "/>
    <s v=" SIGMA GAMMA RHO "/>
    <n v="3"/>
    <x v="0"/>
    <x v="2"/>
  </r>
  <r>
    <s v="STN WAGON "/>
    <s v=" SILVER STAR "/>
    <n v="2"/>
    <x v="0"/>
    <x v="2"/>
  </r>
  <r>
    <s v="STN WAGON "/>
    <s v=" SPEC OLYMPICS "/>
    <n v="7"/>
    <x v="0"/>
    <x v="2"/>
  </r>
  <r>
    <s v="STN WAGON "/>
    <s v=" SPORTING SERIES "/>
    <n v="109"/>
    <x v="0"/>
    <x v="2"/>
  </r>
  <r>
    <s v="STN WAGON "/>
    <s v=" STATE HANDICAPPED "/>
    <n v="1"/>
    <x v="0"/>
    <x v="2"/>
  </r>
  <r>
    <s v="STN WAGON "/>
    <s v=" STATE OF ILLINOIS "/>
    <n v="178"/>
    <x v="0"/>
    <x v="2"/>
  </r>
  <r>
    <s v="STN WAGON "/>
    <s v=" SUPPORT OUR TROOP "/>
    <n v="7"/>
    <x v="0"/>
    <x v="2"/>
  </r>
  <r>
    <s v="STN WAGON "/>
    <s v=" SURV SPOUSE-FF "/>
    <n v="1"/>
    <x v="0"/>
    <x v="2"/>
  </r>
  <r>
    <s v="STN WAGON "/>
    <s v=" TAXI "/>
    <n v="190"/>
    <x v="0"/>
    <x v="2"/>
  </r>
  <r>
    <s v="STN WAGON "/>
    <s v=" TINTED WINDOW "/>
    <n v="8"/>
    <x v="0"/>
    <x v="2"/>
  </r>
  <r>
    <s v="STN WAGON "/>
    <s v=" TRUCK 12,000 LBS "/>
    <n v="6"/>
    <x v="0"/>
    <x v="1"/>
  </r>
  <r>
    <s v="STN WAGON "/>
    <s v=" TRUCK 8,000 LBS "/>
    <n v="111"/>
    <x v="0"/>
    <x v="1"/>
  </r>
  <r>
    <s v="STN WAGON "/>
    <s v=" U.S. VETERAN "/>
    <n v="168"/>
    <x v="0"/>
    <x v="2"/>
  </r>
  <r>
    <s v="STN WAGON "/>
    <s v=" US MARINE CORP "/>
    <n v="69"/>
    <x v="0"/>
    <x v="2"/>
  </r>
  <r>
    <s v="STN WAGON "/>
    <s v=" VIETNAM VETERAN "/>
    <n v="57"/>
    <x v="0"/>
    <x v="2"/>
  </r>
  <r>
    <s v="STN WAGON "/>
    <s v=" WEST POINT BIC "/>
    <n v="6"/>
    <x v="0"/>
    <x v="2"/>
  </r>
  <r>
    <s v="STN WAGON "/>
    <s v=" WHEELCHAIR "/>
    <n v="746"/>
    <x v="0"/>
    <x v="2"/>
  </r>
  <r>
    <s v="STN WAGON "/>
    <s v=" WHITE SOX "/>
    <n v="67"/>
    <x v="0"/>
    <x v="2"/>
  </r>
  <r>
    <s v="STN WAGON "/>
    <s v=" WILDLIFE PRAIRIE "/>
    <n v="17"/>
    <x v="0"/>
    <x v="2"/>
  </r>
  <r>
    <s v="STN WAGON "/>
    <s v=" WOMEN VETERANS "/>
    <n v="5"/>
    <x v="0"/>
    <x v="2"/>
  </r>
  <r>
    <s v="STN WAGON "/>
    <s v=" WORLD WAR II "/>
    <n v="6"/>
    <x v="0"/>
    <x v="2"/>
  </r>
  <r>
    <s v="STN WAGON "/>
    <s v=" X-PRISONER OF WAR "/>
    <n v="6"/>
    <x v="0"/>
    <x v="2"/>
  </r>
  <r>
    <s v="STN WAGON "/>
    <s v=" YOUTH GOLF "/>
    <n v="20"/>
    <x v="0"/>
    <x v="2"/>
  </r>
  <r>
    <s v="STN WAGON "/>
    <s v=" UNIV. OF CHICAGO "/>
    <n v="5"/>
    <x v="0"/>
    <x v="2"/>
  </r>
  <r>
    <s v="SUPCAB PK "/>
    <s v=" BLACKHAWKS "/>
    <n v="1"/>
    <x v="2"/>
    <x v="2"/>
  </r>
  <r>
    <s v="SUPCAB PK "/>
    <s v=" IL. FIRE FIGHTER "/>
    <n v="1"/>
    <x v="2"/>
    <x v="2"/>
  </r>
  <r>
    <s v="SUPCAB PK "/>
    <s v=" TRUCK 12,000 LBS "/>
    <n v="3"/>
    <x v="2"/>
    <x v="1"/>
  </r>
  <r>
    <s v="SUPCAB PK "/>
    <s v=" TRUCK 8,000 LBS "/>
    <n v="105"/>
    <x v="2"/>
    <x v="1"/>
  </r>
  <r>
    <s v="SUPERCAB "/>
    <s v=" BLACKHAWKS "/>
    <n v="1"/>
    <x v="2"/>
    <x v="2"/>
  </r>
  <r>
    <s v="SUPERCAB "/>
    <s v=" CHI POLICE MEM "/>
    <n v="1"/>
    <x v="2"/>
    <x v="2"/>
  </r>
  <r>
    <s v="SUPERCAB "/>
    <s v=" ENVIRONMENTAL "/>
    <n v="1"/>
    <x v="2"/>
    <x v="2"/>
  </r>
  <r>
    <s v="SUPERCAB "/>
    <s v=" IL. FIRE FIGHTER "/>
    <n v="1"/>
    <x v="2"/>
    <x v="2"/>
  </r>
  <r>
    <s v="SUPERCAB "/>
    <s v=" TRUCK 12,000 LBS "/>
    <n v="5"/>
    <x v="2"/>
    <x v="1"/>
  </r>
  <r>
    <s v="SUPERCAB "/>
    <s v=" TRUCK 26,000 LBS "/>
    <n v="1"/>
    <x v="2"/>
    <x v="12"/>
  </r>
  <r>
    <s v="SUPERCAB "/>
    <s v=" TRUCK 8,000 LBS "/>
    <n v="26"/>
    <x v="2"/>
    <x v="1"/>
  </r>
  <r>
    <s v="SUPERCAB "/>
    <s v=" US MARINE CORP "/>
    <n v="1"/>
    <x v="2"/>
    <x v="2"/>
  </r>
  <r>
    <s v="TANDEM "/>
    <s v=" TRAILER  3,000 LB "/>
    <n v="1"/>
    <x v="7"/>
    <x v="10"/>
  </r>
  <r>
    <s v="TANDEM "/>
    <s v=" TRUCK 26,000 LBS "/>
    <n v="1"/>
    <x v="7"/>
    <x v="12"/>
  </r>
  <r>
    <s v="TANDEM "/>
    <s v=" TRUCK 32,000 LBS "/>
    <n v="1"/>
    <x v="7"/>
    <x v="12"/>
  </r>
  <r>
    <s v="TANDEM "/>
    <s v=" TRUCK 54,999 LBS "/>
    <n v="1"/>
    <x v="7"/>
    <x v="9"/>
  </r>
  <r>
    <s v="TANDEM "/>
    <s v=" TRUCK 80,000 LBS "/>
    <n v="2"/>
    <x v="7"/>
    <x v="9"/>
  </r>
  <r>
    <s v="TANKER "/>
    <s v=" TRAILER  3,000 LB "/>
    <n v="8"/>
    <x v="13"/>
    <x v="10"/>
  </r>
  <r>
    <s v="TANKER "/>
    <s v=" TRAILER  5,000 LB "/>
    <n v="3"/>
    <x v="13"/>
    <x v="10"/>
  </r>
  <r>
    <s v="TANKER "/>
    <s v=" ANTIQUES "/>
    <n v="2"/>
    <x v="13"/>
    <x v="2"/>
  </r>
  <r>
    <s v="TANKER "/>
    <s v=" FARM TR 14,000 LB "/>
    <n v="1"/>
    <x v="13"/>
    <x v="7"/>
  </r>
  <r>
    <s v="TANKER "/>
    <s v=" FARM TRAILERS "/>
    <n v="902"/>
    <x v="13"/>
    <x v="7"/>
  </r>
  <r>
    <s v="TANKER "/>
    <s v=" MILEAG TAX 24,000 "/>
    <n v="1"/>
    <x v="13"/>
    <x v="11"/>
  </r>
  <r>
    <s v="TANKER "/>
    <s v=" MILEAG TAX 28,000 "/>
    <n v="3"/>
    <x v="13"/>
    <x v="11"/>
  </r>
  <r>
    <s v="TANKER "/>
    <s v=" MILEAG TAX 32,000 "/>
    <n v="2"/>
    <x v="13"/>
    <x v="11"/>
  </r>
  <r>
    <s v="TANKER "/>
    <s v=" MILEAG TAX 36,000 "/>
    <n v="2"/>
    <x v="13"/>
    <x v="5"/>
  </r>
  <r>
    <s v="TANKER "/>
    <s v=" MILEAG TAX 45,000 "/>
    <n v="1"/>
    <x v="13"/>
    <x v="5"/>
  </r>
  <r>
    <s v="TANKER "/>
    <s v=" MILEAG TAX 54,999 "/>
    <n v="5"/>
    <x v="13"/>
    <x v="5"/>
  </r>
  <r>
    <s v="TANKER "/>
    <s v=" MUNICIPAL VEHICLE "/>
    <n v="83"/>
    <x v="13"/>
    <x v="0"/>
  </r>
  <r>
    <s v="TANKER "/>
    <s v=" PERM. MNTED EQUIP "/>
    <n v="1"/>
    <x v="13"/>
    <x v="3"/>
  </r>
  <r>
    <s v="TANKER "/>
    <s v=" REC VEH TRAILER "/>
    <n v="1"/>
    <x v="13"/>
    <x v="7"/>
  </r>
  <r>
    <s v="TANKER "/>
    <s v=" STATE OF ILLINOIS "/>
    <n v="2"/>
    <x v="13"/>
    <x v="2"/>
  </r>
  <r>
    <s v="TANKER "/>
    <s v=" TRAILER 10,000 LB "/>
    <n v="3"/>
    <x v="13"/>
    <x v="7"/>
  </r>
  <r>
    <s v="TANKER "/>
    <s v=" TRAILER 14,000 LB "/>
    <n v="1"/>
    <x v="13"/>
    <x v="7"/>
  </r>
  <r>
    <s v="TANKER "/>
    <s v=" TRAILER 20,000 LB "/>
    <n v="2"/>
    <x v="13"/>
    <x v="7"/>
  </r>
  <r>
    <s v="TANKER "/>
    <s v=" TRUCK 26,000 LBS "/>
    <n v="2"/>
    <x v="13"/>
    <x v="12"/>
  </r>
  <r>
    <s v="TANKER "/>
    <s v=" TRUCK 32,000 LBS "/>
    <n v="2"/>
    <x v="13"/>
    <x v="12"/>
  </r>
  <r>
    <s v="TANKER "/>
    <s v=" TRUCK 36,000 LBS "/>
    <n v="2"/>
    <x v="13"/>
    <x v="9"/>
  </r>
  <r>
    <s v="TANKER "/>
    <s v=" TRUCK 40,000 LBS "/>
    <n v="1"/>
    <x v="13"/>
    <x v="9"/>
  </r>
  <r>
    <s v="TANKER "/>
    <s v=" TRUCK 50,000 LBS "/>
    <n v="6"/>
    <x v="13"/>
    <x v="9"/>
  </r>
  <r>
    <s v="TANKER "/>
    <s v=" TRUCK 54,999 LBS "/>
    <n v="7"/>
    <x v="13"/>
    <x v="9"/>
  </r>
  <r>
    <s v="TANKER "/>
    <s v=" TRUCK 8,000 LBS "/>
    <n v="3"/>
    <x v="13"/>
    <x v="1"/>
  </r>
  <r>
    <s v="TANKER "/>
    <s v=" TRUCK 80,000 LBS "/>
    <n v="1"/>
    <x v="13"/>
    <x v="9"/>
  </r>
  <r>
    <s v="TANKER "/>
    <s v=" TRAILER  8,000 LB "/>
    <n v="1"/>
    <x v="13"/>
    <x v="10"/>
  </r>
  <r>
    <s v="TENT TLR "/>
    <s v=" TRAILER  3,000 LB "/>
    <n v="38"/>
    <x v="3"/>
    <x v="10"/>
  </r>
  <r>
    <s v="TENT TLR "/>
    <s v=" MUNICIPAL VEHICLE "/>
    <n v="1"/>
    <x v="3"/>
    <x v="0"/>
  </r>
  <r>
    <s v="TENT TLR "/>
    <s v=" REC VEH TRAILER "/>
    <n v="169"/>
    <x v="3"/>
    <x v="7"/>
  </r>
  <r>
    <s v="TENT TLR "/>
    <s v=" TRAILER 14,000 LB "/>
    <n v="1"/>
    <x v="3"/>
    <x v="7"/>
  </r>
  <r>
    <s v="TENT TLR "/>
    <s v=" TRAILER  8,000 LB "/>
    <n v="1"/>
    <x v="3"/>
    <x v="10"/>
  </r>
  <r>
    <s v="TILT CAB "/>
    <s v=" MILEAG TAX 24,000 "/>
    <n v="1"/>
    <x v="5"/>
    <x v="11"/>
  </r>
  <r>
    <s v="TILT CAB "/>
    <s v=" STATE OF ILLINOIS "/>
    <n v="1"/>
    <x v="5"/>
    <x v="2"/>
  </r>
  <r>
    <s v="TILT CAB "/>
    <s v=" TRUCK 12,000 LBS "/>
    <n v="52"/>
    <x v="5"/>
    <x v="1"/>
  </r>
  <r>
    <s v="TILT CAB "/>
    <s v=" TRUCK 16,000 LBS "/>
    <n v="310"/>
    <x v="5"/>
    <x v="1"/>
  </r>
  <r>
    <s v="TILT CAB "/>
    <s v=" TRUCK 26,000 LBS "/>
    <n v="209"/>
    <x v="5"/>
    <x v="12"/>
  </r>
  <r>
    <s v="TILT CAB "/>
    <s v=" TRUCK 32,000 LBS "/>
    <n v="7"/>
    <x v="5"/>
    <x v="12"/>
  </r>
  <r>
    <s v="TILT CAB "/>
    <s v=" TRUCK 36,000 LBS "/>
    <n v="5"/>
    <x v="5"/>
    <x v="9"/>
  </r>
  <r>
    <s v="TILT CAB "/>
    <s v=" TRUCK 40,000 LBS "/>
    <n v="1"/>
    <x v="5"/>
    <x v="9"/>
  </r>
  <r>
    <s v="TILT CAB "/>
    <s v=" TRUCK 54,999 LBS "/>
    <n v="23"/>
    <x v="5"/>
    <x v="9"/>
  </r>
  <r>
    <s v="TILT CAB "/>
    <s v=" TRUCK 8,000 LBS "/>
    <n v="13"/>
    <x v="5"/>
    <x v="1"/>
  </r>
  <r>
    <s v="TILT CAB "/>
    <s v=" TRUCK 80,000 LBS "/>
    <n v="1"/>
    <x v="5"/>
    <x v="9"/>
  </r>
  <r>
    <s v="TILT TAND "/>
    <s v=" TRAILER  3,000 LB "/>
    <n v="1"/>
    <x v="5"/>
    <x v="10"/>
  </r>
  <r>
    <s v="TILT TAND "/>
    <s v=" TRAILER  5,000 LB "/>
    <n v="1"/>
    <x v="5"/>
    <x v="10"/>
  </r>
  <r>
    <s v="TILT TAND "/>
    <s v=" AMERICA REMEMBERS "/>
    <n v="1"/>
    <x v="5"/>
    <x v="2"/>
  </r>
  <r>
    <s v="TILT TAND "/>
    <s v=" BLACKHAWKS "/>
    <n v="1"/>
    <x v="5"/>
    <x v="2"/>
  </r>
  <r>
    <s v="TILT TAND "/>
    <s v=" CHARITABLE VEH "/>
    <n v="2"/>
    <x v="5"/>
    <x v="2"/>
  </r>
  <r>
    <s v="TILT TAND "/>
    <s v=" ENVIRONMENTAL "/>
    <n v="1"/>
    <x v="5"/>
    <x v="2"/>
  </r>
  <r>
    <s v="TILT TAND "/>
    <s v=" FARM 54,999 LBS "/>
    <n v="17"/>
    <x v="5"/>
    <x v="5"/>
  </r>
  <r>
    <s v="TILT TAND "/>
    <s v=" FARM 64,000 LBS "/>
    <n v="2"/>
    <x v="5"/>
    <x v="5"/>
  </r>
  <r>
    <s v="TILT TAND "/>
    <s v=" FARM 73,280 LBS "/>
    <n v="3"/>
    <x v="5"/>
    <x v="5"/>
  </r>
  <r>
    <s v="TILT TAND "/>
    <s v=" FARM 77,000 LBS "/>
    <n v="4"/>
    <x v="5"/>
    <x v="5"/>
  </r>
  <r>
    <s v="TILT TAND "/>
    <s v=" FARM 80,000 LBS "/>
    <n v="10"/>
    <x v="5"/>
    <x v="5"/>
  </r>
  <r>
    <s v="TILT TAND "/>
    <s v=" FARM TRUCKS "/>
    <n v="6"/>
    <x v="5"/>
    <x v="6"/>
  </r>
  <r>
    <s v="TILT TAND "/>
    <s v=" FLEET "/>
    <n v="79"/>
    <x v="5"/>
    <x v="6"/>
  </r>
  <r>
    <s v="TILT TAND "/>
    <s v=" IL. FIRE FIGHTER "/>
    <n v="1"/>
    <x v="5"/>
    <x v="2"/>
  </r>
  <r>
    <s v="TILT TAND "/>
    <s v=" MILEAG TAX 24,000 "/>
    <n v="1"/>
    <x v="5"/>
    <x v="11"/>
  </r>
  <r>
    <s v="TILT TAND "/>
    <s v=" MILEAG TAX 32,000 "/>
    <n v="1"/>
    <x v="5"/>
    <x v="11"/>
  </r>
  <r>
    <s v="TILT TAND "/>
    <s v=" MILEAG TAX 36,000 "/>
    <n v="4"/>
    <x v="5"/>
    <x v="5"/>
  </r>
  <r>
    <s v="TILT TAND "/>
    <s v=" MILEAG TAX 40,000 "/>
    <n v="3"/>
    <x v="5"/>
    <x v="5"/>
  </r>
  <r>
    <s v="TILT TAND "/>
    <s v=" MILEAG TAX 45,000 "/>
    <n v="7"/>
    <x v="5"/>
    <x v="5"/>
  </r>
  <r>
    <s v="TILT TAND "/>
    <s v=" MILEAG TAX 54,999 "/>
    <n v="92"/>
    <x v="5"/>
    <x v="5"/>
  </r>
  <r>
    <s v="TILT TAND "/>
    <s v=" MILEAG TAX 59,500 "/>
    <n v="2"/>
    <x v="5"/>
    <x v="5"/>
  </r>
  <r>
    <s v="TILT TAND "/>
    <s v=" MILEAG TAX 64,000 "/>
    <n v="57"/>
    <x v="5"/>
    <x v="5"/>
  </r>
  <r>
    <s v="TILT TAND "/>
    <s v=" MILEAG TAX 73,280 "/>
    <n v="13"/>
    <x v="5"/>
    <x v="5"/>
  </r>
  <r>
    <s v="TILT TAND "/>
    <s v=" MILEAG TAX 77,000 "/>
    <n v="1"/>
    <x v="5"/>
    <x v="5"/>
  </r>
  <r>
    <s v="TILT TAND "/>
    <s v=" MILEAG TAX 80,000 "/>
    <n v="6"/>
    <x v="5"/>
    <x v="5"/>
  </r>
  <r>
    <s v="TILT TAND "/>
    <s v=" MUNICIPAL POLICE "/>
    <n v="2"/>
    <x v="5"/>
    <x v="2"/>
  </r>
  <r>
    <s v="TILT TAND "/>
    <s v=" MUNICIPAL VEHICLE "/>
    <n v="340"/>
    <x v="5"/>
    <x v="0"/>
  </r>
  <r>
    <s v="TILT TAND "/>
    <s v=" PERM. MNTED EQUIP "/>
    <n v="30"/>
    <x v="5"/>
    <x v="3"/>
  </r>
  <r>
    <s v="TILT TAND "/>
    <s v=" STATE OF ILLINOIS "/>
    <n v="125"/>
    <x v="5"/>
    <x v="2"/>
  </r>
  <r>
    <s v="TILT TAND "/>
    <s v=" TRUCK 26,000 LBS "/>
    <n v="4"/>
    <x v="5"/>
    <x v="12"/>
  </r>
  <r>
    <s v="TILT TAND "/>
    <s v=" TRUCK 28,000 LBS "/>
    <n v="1"/>
    <x v="5"/>
    <x v="12"/>
  </r>
  <r>
    <s v="TILT TAND "/>
    <s v=" TRUCK 32,000 LBS "/>
    <n v="1"/>
    <x v="5"/>
    <x v="12"/>
  </r>
  <r>
    <s v="TILT TAND "/>
    <s v=" TRUCK 36,000 LBS "/>
    <n v="2"/>
    <x v="5"/>
    <x v="9"/>
  </r>
  <r>
    <s v="TILT TAND "/>
    <s v=" TRUCK 40,000 LBS "/>
    <n v="5"/>
    <x v="5"/>
    <x v="9"/>
  </r>
  <r>
    <s v="TILT TAND "/>
    <s v=" TRUCK 45,000 LBS "/>
    <n v="12"/>
    <x v="5"/>
    <x v="9"/>
  </r>
  <r>
    <s v="TILT TAND "/>
    <s v=" TRUCK 50,000 LBS "/>
    <n v="195"/>
    <x v="5"/>
    <x v="9"/>
  </r>
  <r>
    <s v="TILT TAND "/>
    <s v=" TRUCK 54,999 LBS "/>
    <n v="598"/>
    <x v="5"/>
    <x v="9"/>
  </r>
  <r>
    <s v="TILT TAND "/>
    <s v=" TRUCK 59,500 LBS "/>
    <n v="38"/>
    <x v="5"/>
    <x v="9"/>
  </r>
  <r>
    <s v="TILT TAND "/>
    <s v=" TRUCK 64,000 LBS "/>
    <n v="164"/>
    <x v="5"/>
    <x v="9"/>
  </r>
  <r>
    <s v="TILT TAND "/>
    <s v=" TRUCK 73,280 LBS "/>
    <n v="102"/>
    <x v="5"/>
    <x v="9"/>
  </r>
  <r>
    <s v="TILT TAND "/>
    <s v=" TRUCK 77,000 LBS "/>
    <n v="1"/>
    <x v="5"/>
    <x v="9"/>
  </r>
  <r>
    <s v="TILT TAND "/>
    <s v=" TRUCK 8,000 LBS "/>
    <n v="12"/>
    <x v="5"/>
    <x v="1"/>
  </r>
  <r>
    <s v="TILT TAND "/>
    <s v=" TRUCK 80,000 LBS "/>
    <n v="92"/>
    <x v="5"/>
    <x v="9"/>
  </r>
  <r>
    <s v="TILT TAND "/>
    <s v=" TRAILER  8,000 LB "/>
    <n v="2"/>
    <x v="5"/>
    <x v="10"/>
  </r>
  <r>
    <s v="TOURNGCAR "/>
    <s v=" EXPANDED ANTIQUE "/>
    <n v="4"/>
    <x v="0"/>
    <x v="2"/>
  </r>
  <r>
    <s v="TOURNGCAR "/>
    <s v=" ANTIQUES "/>
    <n v="53"/>
    <x v="0"/>
    <x v="2"/>
  </r>
  <r>
    <s v="TOURNGCAR "/>
    <s v=" BLACKHAWKS "/>
    <n v="1"/>
    <x v="0"/>
    <x v="2"/>
  </r>
  <r>
    <s v="TOURNGCAR "/>
    <s v=" COLLEGIATE PLATE "/>
    <n v="1"/>
    <x v="0"/>
    <x v="2"/>
  </r>
  <r>
    <s v="TOURNGCAR "/>
    <s v=" ENVIRONMENTAL "/>
    <n v="3"/>
    <x v="0"/>
    <x v="2"/>
  </r>
  <r>
    <s v="TOURNGCAR "/>
    <s v=" IL. FIRE FIGHTER "/>
    <n v="3"/>
    <x v="0"/>
    <x v="2"/>
  </r>
  <r>
    <s v="TOURNGCAR "/>
    <s v=" IRAQ CAMPAIGN "/>
    <n v="1"/>
    <x v="0"/>
    <x v="2"/>
  </r>
  <r>
    <s v="TOURNGCAR "/>
    <s v=" MUNICIPAL VEHICLE "/>
    <n v="1"/>
    <x v="0"/>
    <x v="0"/>
  </r>
  <r>
    <s v="TOURNGCAR "/>
    <s v=" PASSENGER CAR "/>
    <n v="319"/>
    <x v="0"/>
    <x v="2"/>
  </r>
  <r>
    <s v="TOURNGCAR "/>
    <s v=" PET FRIENDLY "/>
    <n v="1"/>
    <x v="0"/>
    <x v="2"/>
  </r>
  <r>
    <s v="TOURNGCAR "/>
    <s v=" SPORTING SERIES "/>
    <n v="1"/>
    <x v="0"/>
    <x v="2"/>
  </r>
  <r>
    <s v="TOURNGCAR "/>
    <s v=" TOW TRUCK "/>
    <n v="1"/>
    <x v="0"/>
    <x v="1"/>
  </r>
  <r>
    <s v="TOURNGCAR "/>
    <s v=" WHEELCHAIR "/>
    <n v="4"/>
    <x v="0"/>
    <x v="2"/>
  </r>
  <r>
    <s v="TOURNGCAR "/>
    <s v=" WHITE SOX "/>
    <n v="2"/>
    <x v="0"/>
    <x v="2"/>
  </r>
  <r>
    <s v="TOW DOLLY "/>
    <s v=" TRAILER  3,000 LB "/>
    <n v="17"/>
    <x v="3"/>
    <x v="10"/>
  </r>
  <r>
    <s v="TOW DOLLY "/>
    <s v=" TRAILER  5,000 LB "/>
    <n v="7"/>
    <x v="3"/>
    <x v="10"/>
  </r>
  <r>
    <s v="TOW DOLLY "/>
    <s v=" MUNICIPAL VEHICLE "/>
    <n v="1"/>
    <x v="3"/>
    <x v="0"/>
  </r>
  <r>
    <s v="TOW DOLLY "/>
    <s v=" PASSENGER CAR "/>
    <n v="1"/>
    <x v="3"/>
    <x v="2"/>
  </r>
  <r>
    <s v="TOW DOLLY "/>
    <s v=" TRAILER 10,000 LB "/>
    <n v="2"/>
    <x v="3"/>
    <x v="7"/>
  </r>
  <r>
    <s v="TOW DOLLY "/>
    <s v=" TRUCK 80,000 LBS "/>
    <n v="1"/>
    <x v="3"/>
    <x v="9"/>
  </r>
  <r>
    <s v="TOW DOLLY "/>
    <s v=" TRAILER  8,000 LB "/>
    <n v="2"/>
    <x v="3"/>
    <x v="10"/>
  </r>
  <r>
    <s v="TOW TRUCK "/>
    <s v=" TRAILER  3,000 LB "/>
    <n v="3"/>
    <x v="5"/>
    <x v="10"/>
  </r>
  <r>
    <s v="TOW TRUCK "/>
    <s v=" ANTIQUES "/>
    <n v="2"/>
    <x v="5"/>
    <x v="2"/>
  </r>
  <r>
    <s v="TOW TRUCK "/>
    <s v=" MILEAG TAX 73,280 "/>
    <n v="1"/>
    <x v="5"/>
    <x v="5"/>
  </r>
  <r>
    <s v="TOW TRUCK "/>
    <s v=" MUNICIPAL VEHICLE "/>
    <n v="37"/>
    <x v="5"/>
    <x v="0"/>
  </r>
  <r>
    <s v="TOW TRUCK "/>
    <s v=" REC VEH TRAILER "/>
    <n v="36"/>
    <x v="5"/>
    <x v="7"/>
  </r>
  <r>
    <s v="TOW TRUCK "/>
    <s v=" STATE OF ILLINOIS "/>
    <n v="7"/>
    <x v="5"/>
    <x v="2"/>
  </r>
  <r>
    <s v="TOW TRUCK "/>
    <s v=" TOW TRUCK "/>
    <n v="2282"/>
    <x v="5"/>
    <x v="1"/>
  </r>
  <r>
    <s v="TOW TRUCK "/>
    <s v=" TRUCK 12,000 LBS "/>
    <n v="1"/>
    <x v="5"/>
    <x v="1"/>
  </r>
  <r>
    <s v="TOW TRUCK "/>
    <s v=" TRUCK 26,000 LBS "/>
    <n v="2"/>
    <x v="5"/>
    <x v="12"/>
  </r>
  <r>
    <s v="TOW TRUCK "/>
    <s v=" TRUCK 32,000 LBS "/>
    <n v="1"/>
    <x v="5"/>
    <x v="12"/>
  </r>
  <r>
    <s v="TOW TRUCK "/>
    <s v=" TRUCK 50,000 LBS "/>
    <n v="2"/>
    <x v="5"/>
    <x v="9"/>
  </r>
  <r>
    <s v="TOW TRUCK "/>
    <s v=" TRUCK 54,999 LBS "/>
    <n v="4"/>
    <x v="5"/>
    <x v="9"/>
  </r>
  <r>
    <s v="TOW TRUCK "/>
    <s v=" TRUCK 59,500 LBS "/>
    <n v="3"/>
    <x v="5"/>
    <x v="9"/>
  </r>
  <r>
    <s v="TOW TRUCK "/>
    <s v=" TRUCK 73,280 LBS "/>
    <n v="5"/>
    <x v="5"/>
    <x v="9"/>
  </r>
  <r>
    <s v="TOW TRUCK "/>
    <s v=" TRUCK 8,000 LBS "/>
    <n v="20"/>
    <x v="5"/>
    <x v="1"/>
  </r>
  <r>
    <s v="TOW TRUCK "/>
    <s v=" TRUCK 80,000 LBS "/>
    <n v="6"/>
    <x v="5"/>
    <x v="9"/>
  </r>
  <r>
    <s v="TOW TRUCK "/>
    <s v=" WHEELCHAIR "/>
    <n v="1"/>
    <x v="5"/>
    <x v="2"/>
  </r>
  <r>
    <s v="TRACTR TK "/>
    <s v=" EXPANDED ANTIQUE "/>
    <n v="7"/>
    <x v="13"/>
    <x v="2"/>
  </r>
  <r>
    <s v="TRACTR TK "/>
    <s v=" FMR MILITARY VEH "/>
    <n v="3"/>
    <x v="13"/>
    <x v="6"/>
  </r>
  <r>
    <s v="TRACTR TK "/>
    <s v=" TRAILER  3,000 LB "/>
    <n v="23"/>
    <x v="13"/>
    <x v="10"/>
  </r>
  <r>
    <s v="TRACTR TK "/>
    <s v=" TRAILER  5,000 LB "/>
    <n v="8"/>
    <x v="13"/>
    <x v="10"/>
  </r>
  <r>
    <s v="TRACTR TK "/>
    <s v=" AGRICULTURE "/>
    <n v="1"/>
    <x v="13"/>
    <x v="6"/>
  </r>
  <r>
    <s v="TRACTR TK "/>
    <s v=" ANTIQUES "/>
    <n v="9"/>
    <x v="13"/>
    <x v="2"/>
  </r>
  <r>
    <s v="TRACTR TK "/>
    <s v=" CHARITABLE VEH "/>
    <n v="26"/>
    <x v="13"/>
    <x v="2"/>
  </r>
  <r>
    <s v="TRACTR TK "/>
    <s v=" FARM 16,000 LBS "/>
    <n v="2"/>
    <x v="13"/>
    <x v="1"/>
  </r>
  <r>
    <s v="TRACTR TK "/>
    <s v=" FARM 20,000 LBS "/>
    <n v="2"/>
    <x v="13"/>
    <x v="11"/>
  </r>
  <r>
    <s v="TRACTR TK "/>
    <s v=" FARM 24,000 LBS "/>
    <n v="2"/>
    <x v="13"/>
    <x v="11"/>
  </r>
  <r>
    <s v="TRACTR TK "/>
    <s v=" FARM 28,000 LBS "/>
    <n v="5"/>
    <x v="13"/>
    <x v="11"/>
  </r>
  <r>
    <s v="TRACTR TK "/>
    <s v=" FARM 32,000 LBS "/>
    <n v="4"/>
    <x v="13"/>
    <x v="11"/>
  </r>
  <r>
    <s v="TRACTR TK "/>
    <s v=" FARM 36,000 LBS "/>
    <n v="3"/>
    <x v="13"/>
    <x v="5"/>
  </r>
  <r>
    <s v="TRACTR TK "/>
    <s v=" FARM 45,000 LBS "/>
    <n v="1"/>
    <x v="13"/>
    <x v="5"/>
  </r>
  <r>
    <s v="TRACTR TK "/>
    <s v=" FARM 54,999 LBS "/>
    <n v="10"/>
    <x v="13"/>
    <x v="5"/>
  </r>
  <r>
    <s v="TRACTR TK "/>
    <s v=" FARM 64,000 LBS "/>
    <n v="5"/>
    <x v="13"/>
    <x v="5"/>
  </r>
  <r>
    <s v="TRACTR TK "/>
    <s v=" FARM 73,280 LBS "/>
    <n v="17"/>
    <x v="13"/>
    <x v="5"/>
  </r>
  <r>
    <s v="TRACTR TK "/>
    <s v=" FARM 77,000 LBS "/>
    <n v="17"/>
    <x v="13"/>
    <x v="5"/>
  </r>
  <r>
    <s v="TRACTR TK "/>
    <s v=" FARM 80,000 LBS "/>
    <n v="141"/>
    <x v="13"/>
    <x v="5"/>
  </r>
  <r>
    <s v="TRACTR TK "/>
    <s v=" FARM TRAILERS "/>
    <n v="1"/>
    <x v="13"/>
    <x v="7"/>
  </r>
  <r>
    <s v="TRACTR TK "/>
    <s v=" FARM TRUCKS "/>
    <n v="1"/>
    <x v="13"/>
    <x v="6"/>
  </r>
  <r>
    <s v="TRACTR TK "/>
    <s v=" FERTILIZER SPREAD "/>
    <n v="2"/>
    <x v="13"/>
    <x v="3"/>
  </r>
  <r>
    <s v="TRACTR TK "/>
    <s v=" FLEET "/>
    <n v="636"/>
    <x v="13"/>
    <x v="6"/>
  </r>
  <r>
    <s v="TRACTR TK "/>
    <s v=" IL. FIRE FIGHTER "/>
    <n v="4"/>
    <x v="13"/>
    <x v="2"/>
  </r>
  <r>
    <s v="TRACTR TK "/>
    <s v=" MILEAG TAX 16,000 "/>
    <n v="3"/>
    <x v="13"/>
    <x v="11"/>
  </r>
  <r>
    <s v="TRACTR TK "/>
    <s v=" MILEAG TAX 20,000 "/>
    <n v="1"/>
    <x v="13"/>
    <x v="11"/>
  </r>
  <r>
    <s v="TRACTR TK "/>
    <s v=" MILEAG TAX 24,000 "/>
    <n v="49"/>
    <x v="13"/>
    <x v="11"/>
  </r>
  <r>
    <s v="TRACTR TK "/>
    <s v=" MILEAG TAX 28,000 "/>
    <n v="35"/>
    <x v="13"/>
    <x v="11"/>
  </r>
  <r>
    <s v="TRACTR TK "/>
    <s v=" MILEAG TAX 32,000 "/>
    <n v="34"/>
    <x v="13"/>
    <x v="11"/>
  </r>
  <r>
    <s v="TRACTR TK "/>
    <s v=" MILEAG TAX 36,000 "/>
    <n v="44"/>
    <x v="13"/>
    <x v="5"/>
  </r>
  <r>
    <s v="TRACTR TK "/>
    <s v=" MILEAG TAX 40,000 "/>
    <n v="4"/>
    <x v="13"/>
    <x v="5"/>
  </r>
  <r>
    <s v="TRACTR TK "/>
    <s v=" MILEAG TAX 45,000 "/>
    <n v="8"/>
    <x v="13"/>
    <x v="5"/>
  </r>
  <r>
    <s v="TRACTR TK "/>
    <s v=" MILEAG TAX 54,999 "/>
    <n v="189"/>
    <x v="13"/>
    <x v="5"/>
  </r>
  <r>
    <s v="TRACTR TK "/>
    <s v=" MILEAG TAX 59,500 "/>
    <n v="5"/>
    <x v="13"/>
    <x v="5"/>
  </r>
  <r>
    <s v="TRACTR TK "/>
    <s v=" MILEAG TAX 64,000 "/>
    <n v="76"/>
    <x v="13"/>
    <x v="5"/>
  </r>
  <r>
    <s v="TRACTR TK "/>
    <s v=" MILEAG TAX 73,280 "/>
    <n v="119"/>
    <x v="13"/>
    <x v="5"/>
  </r>
  <r>
    <s v="TRACTR TK "/>
    <s v=" MILEAG TAX 77,000 "/>
    <n v="8"/>
    <x v="13"/>
    <x v="5"/>
  </r>
  <r>
    <s v="TRACTR TK "/>
    <s v=" MILEAG TAX 80,000 "/>
    <n v="93"/>
    <x v="13"/>
    <x v="5"/>
  </r>
  <r>
    <s v="TRACTR TK "/>
    <s v=" MUNICIPAL POLICE "/>
    <n v="2"/>
    <x v="13"/>
    <x v="2"/>
  </r>
  <r>
    <s v="TRACTR TK "/>
    <s v=" MUNICIPAL VEHICLE "/>
    <n v="912"/>
    <x v="13"/>
    <x v="0"/>
  </r>
  <r>
    <s v="TRACTR TK "/>
    <s v=" PASSENGER CAR "/>
    <n v="2"/>
    <x v="13"/>
    <x v="2"/>
  </r>
  <r>
    <s v="TRACTR TK "/>
    <s v=" PERM. MNTED EQUIP "/>
    <n v="38"/>
    <x v="13"/>
    <x v="3"/>
  </r>
  <r>
    <s v="TRACTR TK "/>
    <s v=" PUBLIC TRANSPORT "/>
    <n v="17"/>
    <x v="13"/>
    <x v="6"/>
  </r>
  <r>
    <s v="TRACTR TK "/>
    <s v=" REC VEH TRAILER "/>
    <n v="13"/>
    <x v="13"/>
    <x v="7"/>
  </r>
  <r>
    <s v="TRACTR TK "/>
    <s v=" REC VEH TRUCK "/>
    <n v="11"/>
    <x v="13"/>
    <x v="6"/>
  </r>
  <r>
    <s v="TRACTR TK "/>
    <s v=" SCHOOL BUS "/>
    <n v="9"/>
    <x v="13"/>
    <x v="8"/>
  </r>
  <r>
    <s v="TRACTR TK "/>
    <s v=" SHERIFF "/>
    <n v="2"/>
    <x v="13"/>
    <x v="2"/>
  </r>
  <r>
    <s v="TRACTR TK "/>
    <s v=" STATE OF ILLINOIS "/>
    <n v="127"/>
    <x v="13"/>
    <x v="2"/>
  </r>
  <r>
    <s v="TRACTR TK "/>
    <s v=" TOW TRUCK "/>
    <n v="3"/>
    <x v="13"/>
    <x v="1"/>
  </r>
  <r>
    <s v="TRACTR TK "/>
    <s v=" TRAILER 10,000 LB "/>
    <n v="6"/>
    <x v="13"/>
    <x v="7"/>
  </r>
  <r>
    <s v="TRACTR TK "/>
    <s v=" TRAILER 14,000 LB "/>
    <n v="4"/>
    <x v="13"/>
    <x v="7"/>
  </r>
  <r>
    <s v="TRACTR TK "/>
    <s v=" TRAILER 20,000 LB "/>
    <n v="3"/>
    <x v="13"/>
    <x v="7"/>
  </r>
  <r>
    <s v="TRACTR TK "/>
    <s v=" TRUCK 12,000 LBS "/>
    <n v="107"/>
    <x v="13"/>
    <x v="1"/>
  </r>
  <r>
    <s v="TRACTR TK "/>
    <s v=" TRUCK 16,000 LBS "/>
    <n v="248"/>
    <x v="13"/>
    <x v="1"/>
  </r>
  <r>
    <s v="TRACTR TK "/>
    <s v=" TRUCK 26,000 LBS "/>
    <n v="1813"/>
    <x v="13"/>
    <x v="12"/>
  </r>
  <r>
    <s v="TRACTR TK "/>
    <s v=" TRUCK 28,000 LBS "/>
    <n v="99"/>
    <x v="13"/>
    <x v="12"/>
  </r>
  <r>
    <s v="TRACTR TK "/>
    <s v=" TRUCK 32,000 LBS "/>
    <n v="257"/>
    <x v="13"/>
    <x v="12"/>
  </r>
  <r>
    <s v="TRACTR TK "/>
    <s v=" TRUCK 36,000 LBS "/>
    <n v="425"/>
    <x v="13"/>
    <x v="9"/>
  </r>
  <r>
    <s v="TRACTR TK "/>
    <s v=" TRUCK 40,000 LBS "/>
    <n v="34"/>
    <x v="13"/>
    <x v="9"/>
  </r>
  <r>
    <s v="TRACTR TK "/>
    <s v=" TRUCK 45,000 LBS "/>
    <n v="32"/>
    <x v="13"/>
    <x v="9"/>
  </r>
  <r>
    <s v="TRACTR TK "/>
    <s v=" TRUCK 50,000 LBS "/>
    <n v="198"/>
    <x v="13"/>
    <x v="9"/>
  </r>
  <r>
    <s v="TRACTR TK "/>
    <s v=" TRUCK 54,999 LBS "/>
    <n v="1030"/>
    <x v="13"/>
    <x v="9"/>
  </r>
  <r>
    <s v="TRACTR TK "/>
    <s v=" TRUCK 59,500 LBS "/>
    <n v="174"/>
    <x v="13"/>
    <x v="9"/>
  </r>
  <r>
    <s v="TRACTR TK "/>
    <s v=" TRUCK 64,000 LBS "/>
    <n v="441"/>
    <x v="13"/>
    <x v="9"/>
  </r>
  <r>
    <s v="TRACTR TK "/>
    <s v=" TRUCK 73,280 LBS "/>
    <n v="1375"/>
    <x v="13"/>
    <x v="9"/>
  </r>
  <r>
    <s v="TRACTR TK "/>
    <s v=" TRUCK 77,000 LBS "/>
    <n v="27"/>
    <x v="13"/>
    <x v="9"/>
  </r>
  <r>
    <s v="TRACTR TK "/>
    <s v=" TRUCK 8,000 LBS "/>
    <n v="48"/>
    <x v="13"/>
    <x v="1"/>
  </r>
  <r>
    <s v="TRACTR TK "/>
    <s v=" TRUCK 80,000 LBS "/>
    <n v="1693"/>
    <x v="13"/>
    <x v="9"/>
  </r>
  <r>
    <s v="TRACTR TK "/>
    <s v=" TRAILER  8,000 LB "/>
    <n v="5"/>
    <x v="13"/>
    <x v="10"/>
  </r>
  <r>
    <s v="TRAILER "/>
    <s v="   "/>
    <n v="1"/>
    <x v="3"/>
    <x v="10"/>
  </r>
  <r>
    <s v="TRAILER "/>
    <s v=" EXPANDED ANTIQUE "/>
    <n v="3"/>
    <x v="3"/>
    <x v="2"/>
  </r>
  <r>
    <s v="TRAILER "/>
    <s v=" FMR MILITARY TRLR "/>
    <n v="6"/>
    <x v="3"/>
    <x v="7"/>
  </r>
  <r>
    <s v="TRAILER "/>
    <s v=" TRAILER  3,000 LB "/>
    <n v="104866"/>
    <x v="3"/>
    <x v="10"/>
  </r>
  <r>
    <s v="TRAILER "/>
    <s v=" TRAILER  5,000 LB "/>
    <n v="16440"/>
    <x v="3"/>
    <x v="10"/>
  </r>
  <r>
    <s v="TRAILER "/>
    <s v=" AMERICA REMEMBERS "/>
    <n v="1"/>
    <x v="3"/>
    <x v="2"/>
  </r>
  <r>
    <s v="TRAILER "/>
    <s v=" ANTIQUES "/>
    <n v="31"/>
    <x v="3"/>
    <x v="2"/>
  </r>
  <r>
    <s v="TRAILER "/>
    <s v=" CHARITABLE VEH "/>
    <n v="335"/>
    <x v="3"/>
    <x v="2"/>
  </r>
  <r>
    <s v="TRAILER "/>
    <s v=" CONSERVATION "/>
    <n v="1"/>
    <x v="3"/>
    <x v="2"/>
  </r>
  <r>
    <s v="TRAILER "/>
    <s v=" ENVIRONMENTAL "/>
    <n v="2"/>
    <x v="3"/>
    <x v="2"/>
  </r>
  <r>
    <s v="TRAILER "/>
    <s v=" FARM 20,000 LBS "/>
    <n v="2"/>
    <x v="3"/>
    <x v="11"/>
  </r>
  <r>
    <s v="TRAILER "/>
    <s v=" FARM 24,000 LBS "/>
    <n v="1"/>
    <x v="3"/>
    <x v="11"/>
  </r>
  <r>
    <s v="TRAILER "/>
    <s v=" FARM 28,000 LBS "/>
    <n v="2"/>
    <x v="3"/>
    <x v="11"/>
  </r>
  <r>
    <s v="TRAILER "/>
    <s v=" FARM 45,000 LBS "/>
    <n v="3"/>
    <x v="3"/>
    <x v="5"/>
  </r>
  <r>
    <s v="TRAILER "/>
    <s v=" FARM 54,999 LBS "/>
    <n v="1"/>
    <x v="3"/>
    <x v="5"/>
  </r>
  <r>
    <s v="TRAILER "/>
    <s v=" FARM 64,000 LBS "/>
    <n v="1"/>
    <x v="3"/>
    <x v="5"/>
  </r>
  <r>
    <s v="TRAILER "/>
    <s v=" FARM 77,000 LBS "/>
    <n v="1"/>
    <x v="3"/>
    <x v="5"/>
  </r>
  <r>
    <s v="TRAILER "/>
    <s v=" FARM 80,000 LBS "/>
    <n v="5"/>
    <x v="3"/>
    <x v="5"/>
  </r>
  <r>
    <s v="TRAILER "/>
    <s v=" FARM TR 10,000 LB "/>
    <n v="141"/>
    <x v="3"/>
    <x v="7"/>
  </r>
  <r>
    <s v="TRAILER "/>
    <s v=" FARM TR 14,000 LB "/>
    <n v="165"/>
    <x v="3"/>
    <x v="7"/>
  </r>
  <r>
    <s v="TRAILER "/>
    <s v=" FARM TR 20,000 LB "/>
    <n v="119"/>
    <x v="3"/>
    <x v="7"/>
  </r>
  <r>
    <s v="TRAILER "/>
    <s v=" FARM TR 28,000 LB "/>
    <n v="29"/>
    <x v="3"/>
    <x v="7"/>
  </r>
  <r>
    <s v="TRAILER "/>
    <s v=" FARM TR 36,000 LB "/>
    <n v="4"/>
    <x v="3"/>
    <x v="7"/>
  </r>
  <r>
    <s v="TRAILER "/>
    <s v=" FARM TRAILERS "/>
    <n v="414"/>
    <x v="3"/>
    <x v="7"/>
  </r>
  <r>
    <s v="TRAILER "/>
    <s v=" FARM TRUCKS "/>
    <n v="2"/>
    <x v="3"/>
    <x v="6"/>
  </r>
  <r>
    <s v="TRAILER "/>
    <s v=" FERTILIZER SPREAD "/>
    <n v="1"/>
    <x v="3"/>
    <x v="3"/>
  </r>
  <r>
    <s v="TRAILER "/>
    <s v=" FLEET "/>
    <n v="36"/>
    <x v="3"/>
    <x v="6"/>
  </r>
  <r>
    <s v="TRAILER "/>
    <s v=" FUNERAL HOME "/>
    <n v="1"/>
    <x v="3"/>
    <x v="2"/>
  </r>
  <r>
    <s v="TRAILER "/>
    <s v=" IL. FIRE FIGHTER "/>
    <n v="5"/>
    <x v="3"/>
    <x v="2"/>
  </r>
  <r>
    <s v="TRAILER "/>
    <s v=" MCY 150 AND OVER "/>
    <n v="3"/>
    <x v="3"/>
    <x v="4"/>
  </r>
  <r>
    <s v="TRAILER "/>
    <s v=" MET 14.000 LBS "/>
    <n v="57"/>
    <x v="3"/>
    <x v="7"/>
  </r>
  <r>
    <s v="TRAILER "/>
    <s v=" MFT 20,000 LBS "/>
    <n v="50"/>
    <x v="3"/>
    <x v="7"/>
  </r>
  <r>
    <s v="TRAILER "/>
    <s v=" MILEAG TAX 16,000 "/>
    <n v="1"/>
    <x v="3"/>
    <x v="11"/>
  </r>
  <r>
    <s v="TRAILER "/>
    <s v=" MILEAG TAX 24,000 "/>
    <n v="5"/>
    <x v="3"/>
    <x v="11"/>
  </r>
  <r>
    <s v="TRAILER "/>
    <s v=" MILEAG TAX 28,000 "/>
    <n v="5"/>
    <x v="3"/>
    <x v="11"/>
  </r>
  <r>
    <s v="TRAILER "/>
    <s v=" MILEAG TAX 32,000 "/>
    <n v="5"/>
    <x v="3"/>
    <x v="11"/>
  </r>
  <r>
    <s v="TRAILER "/>
    <s v=" MILEAG TAX 36,000 "/>
    <n v="7"/>
    <x v="3"/>
    <x v="5"/>
  </r>
  <r>
    <s v="TRAILER "/>
    <s v=" MILEAG TAX 45,000 "/>
    <n v="1"/>
    <x v="3"/>
    <x v="5"/>
  </r>
  <r>
    <s v="TRAILER "/>
    <s v=" MILEAG TAX 54,999 "/>
    <n v="18"/>
    <x v="3"/>
    <x v="5"/>
  </r>
  <r>
    <s v="TRAILER "/>
    <s v=" MILEAG TAX 59,500 "/>
    <n v="1"/>
    <x v="3"/>
    <x v="5"/>
  </r>
  <r>
    <s v="TRAILER "/>
    <s v=" MILEAG TAX 64,000 "/>
    <n v="11"/>
    <x v="3"/>
    <x v="5"/>
  </r>
  <r>
    <s v="TRAILER "/>
    <s v=" MILEAG TAX 73,280 "/>
    <n v="3"/>
    <x v="3"/>
    <x v="5"/>
  </r>
  <r>
    <s v="TRAILER "/>
    <s v=" MILEAG TAX 80,000 "/>
    <n v="1"/>
    <x v="3"/>
    <x v="5"/>
  </r>
  <r>
    <s v="TRAILER "/>
    <s v=" MLT 36,000 LBS "/>
    <n v="172"/>
    <x v="3"/>
    <x v="7"/>
  </r>
  <r>
    <s v="TRAILER "/>
    <s v=" MMT 40,000 LBS "/>
    <n v="30"/>
    <x v="3"/>
    <x v="7"/>
  </r>
  <r>
    <s v="TRAILER "/>
    <s v=" MUNI MOTORCYCLE "/>
    <n v="2"/>
    <x v="3"/>
    <x v="4"/>
  </r>
  <r>
    <s v="TRAILER "/>
    <s v=" MUNICIPAL POLICE "/>
    <n v="4"/>
    <x v="3"/>
    <x v="2"/>
  </r>
  <r>
    <s v="TRAILER "/>
    <s v=" MUNICIPAL VEHICLE "/>
    <n v="5735"/>
    <x v="3"/>
    <x v="0"/>
  </r>
  <r>
    <s v="TRAILER "/>
    <s v=" PASSENGER CAR "/>
    <n v="10"/>
    <x v="3"/>
    <x v="2"/>
  </r>
  <r>
    <s v="TRAILER "/>
    <s v=" PERM. MNTED EQUIP "/>
    <n v="24"/>
    <x v="3"/>
    <x v="3"/>
  </r>
  <r>
    <s v="TRAILER "/>
    <s v=" PREVENT VIOLENCE "/>
    <n v="1"/>
    <x v="3"/>
    <x v="2"/>
  </r>
  <r>
    <s v="TRAILER "/>
    <s v=" PUBLIC TRANSPORT "/>
    <n v="9"/>
    <x v="3"/>
    <x v="6"/>
  </r>
  <r>
    <s v="TRAILER "/>
    <s v=" REC VEH TRAILER "/>
    <n v="9934"/>
    <x v="3"/>
    <x v="7"/>
  </r>
  <r>
    <s v="TRAILER "/>
    <s v=" REC VEH TRUCK "/>
    <n v="360"/>
    <x v="3"/>
    <x v="6"/>
  </r>
  <r>
    <s v="TRAILER "/>
    <s v=" SCHOOL BUS "/>
    <n v="28"/>
    <x v="3"/>
    <x v="8"/>
  </r>
  <r>
    <s v="TRAILER "/>
    <s v=" SHERIFF "/>
    <n v="29"/>
    <x v="3"/>
    <x v="2"/>
  </r>
  <r>
    <s v="TRAILER "/>
    <s v=" STATE OF ILLINOIS "/>
    <n v="261"/>
    <x v="3"/>
    <x v="2"/>
  </r>
  <r>
    <s v="TRAILER "/>
    <s v=" STATE POLICE "/>
    <n v="2"/>
    <x v="3"/>
    <x v="2"/>
  </r>
  <r>
    <s v="TRAILER "/>
    <s v=" TRAILER 10,000 LB "/>
    <n v="7804"/>
    <x v="3"/>
    <x v="7"/>
  </r>
  <r>
    <s v="TRAILER "/>
    <s v=" TRAILER 14,000 LB "/>
    <n v="8108"/>
    <x v="3"/>
    <x v="7"/>
  </r>
  <r>
    <s v="TRAILER "/>
    <s v=" TRAILER 20,000 LB "/>
    <n v="3281"/>
    <x v="3"/>
    <x v="7"/>
  </r>
  <r>
    <s v="TRAILER "/>
    <s v=" TRAILER 32,000 LB "/>
    <n v="1301"/>
    <x v="3"/>
    <x v="7"/>
  </r>
  <r>
    <s v="TRAILER "/>
    <s v=" TRAILER 36,000 LB "/>
    <n v="126"/>
    <x v="3"/>
    <x v="7"/>
  </r>
  <r>
    <s v="TRAILER "/>
    <s v=" TRAILER 40,000 LB "/>
    <n v="272"/>
    <x v="3"/>
    <x v="7"/>
  </r>
  <r>
    <s v="TRAILER "/>
    <s v=" TRUCK 12,000 LBS "/>
    <n v="94"/>
    <x v="3"/>
    <x v="1"/>
  </r>
  <r>
    <s v="TRAILER "/>
    <s v=" TRUCK 16,000 LBS "/>
    <n v="104"/>
    <x v="3"/>
    <x v="1"/>
  </r>
  <r>
    <s v="TRAILER "/>
    <s v=" TRUCK 26,000 LBS "/>
    <n v="147"/>
    <x v="3"/>
    <x v="12"/>
  </r>
  <r>
    <s v="TRAILER "/>
    <s v=" TRUCK 28,000 LBS "/>
    <n v="7"/>
    <x v="3"/>
    <x v="12"/>
  </r>
  <r>
    <s v="TRAILER "/>
    <s v=" TRUCK 32,000 LBS "/>
    <n v="29"/>
    <x v="3"/>
    <x v="12"/>
  </r>
  <r>
    <s v="TRAILER "/>
    <s v=" TRUCK 36,000 LBS "/>
    <n v="19"/>
    <x v="3"/>
    <x v="9"/>
  </r>
  <r>
    <s v="TRAILER "/>
    <s v=" TRUCK 40,000 LBS "/>
    <n v="6"/>
    <x v="3"/>
    <x v="9"/>
  </r>
  <r>
    <s v="TRAILER "/>
    <s v=" TRUCK 45,000 LBS "/>
    <n v="6"/>
    <x v="3"/>
    <x v="9"/>
  </r>
  <r>
    <s v="TRAILER "/>
    <s v=" TRUCK 50,000 LBS "/>
    <n v="13"/>
    <x v="3"/>
    <x v="9"/>
  </r>
  <r>
    <s v="TRAILER "/>
    <s v=" TRUCK 54,999 LBS "/>
    <n v="175"/>
    <x v="3"/>
    <x v="9"/>
  </r>
  <r>
    <s v="TRAILER "/>
    <s v=" TRUCK 59,500 LBS "/>
    <n v="9"/>
    <x v="3"/>
    <x v="9"/>
  </r>
  <r>
    <s v="TRAILER "/>
    <s v=" TRUCK 64,000 LBS "/>
    <n v="28"/>
    <x v="3"/>
    <x v="9"/>
  </r>
  <r>
    <s v="TRAILER "/>
    <s v=" TRUCK 73,280 LBS "/>
    <n v="64"/>
    <x v="3"/>
    <x v="9"/>
  </r>
  <r>
    <s v="TRAILER "/>
    <s v=" TRUCK 77,000 LBS "/>
    <n v="2"/>
    <x v="3"/>
    <x v="9"/>
  </r>
  <r>
    <s v="TRAILER "/>
    <s v=" TRUCK 8,000 LBS "/>
    <n v="88"/>
    <x v="3"/>
    <x v="1"/>
  </r>
  <r>
    <s v="TRAILER "/>
    <s v=" TRUCK 80,000 LBS "/>
    <n v="75"/>
    <x v="3"/>
    <x v="9"/>
  </r>
  <r>
    <s v="TRAILER "/>
    <s v=" U.S. VETERAN "/>
    <n v="2"/>
    <x v="3"/>
    <x v="2"/>
  </r>
  <r>
    <s v="TRAILER "/>
    <s v=" TRAILER  8,000 LB "/>
    <n v="20515"/>
    <x v="3"/>
    <x v="10"/>
  </r>
  <r>
    <s v="TRAVELALL "/>
    <s v=" REC VEH TRAILER "/>
    <n v="1"/>
    <x v="2"/>
    <x v="7"/>
  </r>
  <r>
    <s v="TRAVELALL "/>
    <s v=" TRUCK 8,000 LBS "/>
    <n v="4"/>
    <x v="2"/>
    <x v="1"/>
  </r>
  <r>
    <s v="TRAVL TLR "/>
    <s v=" TRAILER  3,000 LB "/>
    <n v="79"/>
    <x v="3"/>
    <x v="10"/>
  </r>
  <r>
    <s v="TRAVL TLR "/>
    <s v=" TRAILER  5,000 LB "/>
    <n v="27"/>
    <x v="3"/>
    <x v="10"/>
  </r>
  <r>
    <s v="TRAVL TLR "/>
    <s v=" CHARITABLE VEH "/>
    <n v="1"/>
    <x v="3"/>
    <x v="2"/>
  </r>
  <r>
    <s v="TRAVL TLR "/>
    <s v=" MILEAG TAX 73,280 "/>
    <n v="1"/>
    <x v="3"/>
    <x v="5"/>
  </r>
  <r>
    <s v="TRAVL TLR "/>
    <s v=" MUNICIPAL VEHICLE "/>
    <n v="11"/>
    <x v="3"/>
    <x v="0"/>
  </r>
  <r>
    <s v="TRAVL TLR "/>
    <s v=" REC VEH TRAILER "/>
    <n v="1641"/>
    <x v="3"/>
    <x v="7"/>
  </r>
  <r>
    <s v="TRAVL TLR "/>
    <s v=" REC VEH TRUCK "/>
    <n v="4"/>
    <x v="3"/>
    <x v="6"/>
  </r>
  <r>
    <s v="TRAVL TLR "/>
    <s v=" TRAILER 10,000 LB "/>
    <n v="6"/>
    <x v="3"/>
    <x v="7"/>
  </r>
  <r>
    <s v="TRAVL TLR "/>
    <s v=" TRAILER 14,000 LB "/>
    <n v="1"/>
    <x v="3"/>
    <x v="7"/>
  </r>
  <r>
    <s v="TRAVL TLR "/>
    <s v=" TRAILER 20,000 LB "/>
    <n v="1"/>
    <x v="3"/>
    <x v="7"/>
  </r>
  <r>
    <s v="TRAVL TLR "/>
    <s v=" TRUCK 80,000 LBS "/>
    <n v="1"/>
    <x v="3"/>
    <x v="9"/>
  </r>
  <r>
    <s v="TRAVL TLR "/>
    <s v=" TRAILER  8,000 LB "/>
    <n v="19"/>
    <x v="3"/>
    <x v="10"/>
  </r>
  <r>
    <s v="TRENCHER "/>
    <s v=" PASSENGER CAR "/>
    <n v="1"/>
    <x v="6"/>
    <x v="2"/>
  </r>
  <r>
    <s v="TRIALS "/>
    <s v=" TRAILER  3,000 LB "/>
    <n v="33"/>
    <x v="13"/>
    <x v="10"/>
  </r>
  <r>
    <s v="TRIALS "/>
    <s v=" TRAILER  5,000 LB "/>
    <n v="4"/>
    <x v="13"/>
    <x v="10"/>
  </r>
  <r>
    <s v="TRIALS "/>
    <s v=" AMBULANCE "/>
    <n v="1"/>
    <x v="13"/>
    <x v="1"/>
  </r>
  <r>
    <s v="TRIALS "/>
    <s v=" AUTISM AWARENESS "/>
    <n v="1"/>
    <x v="13"/>
    <x v="2"/>
  </r>
  <r>
    <s v="TRIALS "/>
    <s v=" BLACKHAWKS "/>
    <n v="1"/>
    <x v="13"/>
    <x v="2"/>
  </r>
  <r>
    <s v="TRIALS "/>
    <s v=" DISABLED VETERANS "/>
    <n v="1"/>
    <x v="13"/>
    <x v="2"/>
  </r>
  <r>
    <s v="TRIALS "/>
    <s v=" FARM 32,000 LBS "/>
    <n v="1"/>
    <x v="13"/>
    <x v="11"/>
  </r>
  <r>
    <s v="TRIALS "/>
    <s v=" FARM 73,280 LBS "/>
    <n v="1"/>
    <x v="13"/>
    <x v="5"/>
  </r>
  <r>
    <s v="TRIALS "/>
    <s v=" FARM 77,000 LBS "/>
    <n v="2"/>
    <x v="13"/>
    <x v="5"/>
  </r>
  <r>
    <s v="TRIALS "/>
    <s v=" FARM 80,000 LBS "/>
    <n v="2"/>
    <x v="13"/>
    <x v="5"/>
  </r>
  <r>
    <s v="TRIALS "/>
    <s v=" IL. FIRE FIGHTER "/>
    <n v="2"/>
    <x v="13"/>
    <x v="2"/>
  </r>
  <r>
    <s v="TRIALS "/>
    <s v=" MILEAG TAX 36,000 "/>
    <n v="2"/>
    <x v="13"/>
    <x v="5"/>
  </r>
  <r>
    <s v="TRIALS "/>
    <s v=" MUNICIPAL VEHICLE "/>
    <n v="10"/>
    <x v="13"/>
    <x v="0"/>
  </r>
  <r>
    <s v="TRIALS "/>
    <s v=" PASSENGER CAR "/>
    <n v="177"/>
    <x v="13"/>
    <x v="2"/>
  </r>
  <r>
    <s v="TRIALS "/>
    <s v=" PERM. MNTED EQUIP "/>
    <n v="1"/>
    <x v="13"/>
    <x v="3"/>
  </r>
  <r>
    <s v="TRIALS "/>
    <s v=" REC VEH TRAILER "/>
    <n v="5"/>
    <x v="13"/>
    <x v="7"/>
  </r>
  <r>
    <s v="TRIALS "/>
    <s v=" REC VEH TRUCK "/>
    <n v="1"/>
    <x v="13"/>
    <x v="6"/>
  </r>
  <r>
    <s v="TRIALS "/>
    <s v=" SPEC OLYMPICS "/>
    <n v="1"/>
    <x v="13"/>
    <x v="2"/>
  </r>
  <r>
    <s v="TRIALS "/>
    <s v=" TRAILER 10,000 LB "/>
    <n v="1"/>
    <x v="13"/>
    <x v="7"/>
  </r>
  <r>
    <s v="TRIALS "/>
    <s v=" TRAILER 20,000 LB "/>
    <n v="3"/>
    <x v="13"/>
    <x v="7"/>
  </r>
  <r>
    <s v="TRIALS "/>
    <s v=" TRUCK 12,000 LBS "/>
    <n v="5"/>
    <x v="13"/>
    <x v="1"/>
  </r>
  <r>
    <s v="TRIALS "/>
    <s v=" TRUCK 16,000 LBS "/>
    <n v="2"/>
    <x v="13"/>
    <x v="1"/>
  </r>
  <r>
    <s v="TRIALS "/>
    <s v=" TRUCK 26,000 LBS "/>
    <n v="3"/>
    <x v="13"/>
    <x v="12"/>
  </r>
  <r>
    <s v="TRIALS "/>
    <s v=" TRUCK 28,000 LBS "/>
    <n v="2"/>
    <x v="13"/>
    <x v="12"/>
  </r>
  <r>
    <s v="TRIALS "/>
    <s v=" TRUCK 32,000 LBS "/>
    <n v="9"/>
    <x v="13"/>
    <x v="12"/>
  </r>
  <r>
    <s v="TRIALS "/>
    <s v=" TRUCK 36,000 LBS "/>
    <n v="2"/>
    <x v="13"/>
    <x v="9"/>
  </r>
  <r>
    <s v="TRIALS "/>
    <s v=" TRUCK 40,000 LBS "/>
    <n v="1"/>
    <x v="13"/>
    <x v="9"/>
  </r>
  <r>
    <s v="TRIALS "/>
    <s v=" TRUCK 50,000 LBS "/>
    <n v="3"/>
    <x v="13"/>
    <x v="9"/>
  </r>
  <r>
    <s v="TRIALS "/>
    <s v=" TRUCK 54,999 LBS "/>
    <n v="22"/>
    <x v="13"/>
    <x v="9"/>
  </r>
  <r>
    <s v="TRIALS "/>
    <s v=" TRUCK 59,500 LBS "/>
    <n v="4"/>
    <x v="13"/>
    <x v="9"/>
  </r>
  <r>
    <s v="TRIALS "/>
    <s v=" TRUCK 64,000 LBS "/>
    <n v="17"/>
    <x v="13"/>
    <x v="9"/>
  </r>
  <r>
    <s v="TRIALS "/>
    <s v=" TRUCK 73,280 LBS "/>
    <n v="56"/>
    <x v="13"/>
    <x v="9"/>
  </r>
  <r>
    <s v="TRIALS "/>
    <s v=" TRUCK 77,000 LBS "/>
    <n v="1"/>
    <x v="13"/>
    <x v="9"/>
  </r>
  <r>
    <s v="TRIALS "/>
    <s v=" TRUCK 8,000 LBS "/>
    <n v="173"/>
    <x v="13"/>
    <x v="1"/>
  </r>
  <r>
    <s v="TRIALS "/>
    <s v=" TRUCK 80,000 LBS "/>
    <n v="70"/>
    <x v="13"/>
    <x v="9"/>
  </r>
  <r>
    <s v="TRIALS "/>
    <s v=" WHITE SOX "/>
    <n v="1"/>
    <x v="13"/>
    <x v="2"/>
  </r>
  <r>
    <s v="TRIALS "/>
    <s v=" TRAILER  8,000 LB "/>
    <n v="7"/>
    <x v="13"/>
    <x v="10"/>
  </r>
  <r>
    <s v="TRIKE "/>
    <s v=" MCY 150 AND OVER "/>
    <n v="9"/>
    <x v="12"/>
    <x v="4"/>
  </r>
  <r>
    <s v="TRIKE "/>
    <s v=" MCY UNDER 150 CC "/>
    <n v="1"/>
    <x v="12"/>
    <x v="4"/>
  </r>
  <r>
    <s v="TRIKE "/>
    <s v=" TRUCK 77,000 LBS "/>
    <n v="1"/>
    <x v="12"/>
    <x v="9"/>
  </r>
  <r>
    <s v="TRIKE "/>
    <s v=" WHEELCHAIR "/>
    <n v="1"/>
    <x v="12"/>
    <x v="2"/>
  </r>
  <r>
    <s v="TRKCAMPER "/>
    <s v=" PASSENGER CAR "/>
    <n v="1"/>
    <x v="4"/>
    <x v="2"/>
  </r>
  <r>
    <s v="TRKCAMPER "/>
    <s v=" REC VEH TRUCK "/>
    <n v="1"/>
    <x v="4"/>
    <x v="6"/>
  </r>
  <r>
    <s v="TRL TRUCK "/>
    <s v=" CHARITABLE VEH "/>
    <n v="8"/>
    <x v="13"/>
    <x v="2"/>
  </r>
  <r>
    <s v="TRL TRUCK "/>
    <s v=" FARM 32,000 LBS "/>
    <n v="1"/>
    <x v="13"/>
    <x v="11"/>
  </r>
  <r>
    <s v="TRL TRUCK "/>
    <s v=" FARM 64,000 LBS "/>
    <n v="2"/>
    <x v="13"/>
    <x v="5"/>
  </r>
  <r>
    <s v="TRL TRUCK "/>
    <s v=" FARM 73,280 LBS "/>
    <n v="7"/>
    <x v="13"/>
    <x v="5"/>
  </r>
  <r>
    <s v="TRL TRUCK "/>
    <s v=" FARM 77,000 LBS "/>
    <n v="5"/>
    <x v="13"/>
    <x v="5"/>
  </r>
  <r>
    <s v="TRL TRUCK "/>
    <s v=" FARM 80,000 LBS "/>
    <n v="46"/>
    <x v="13"/>
    <x v="5"/>
  </r>
  <r>
    <s v="TRL TRUCK "/>
    <s v=" FERTILIZER SPREAD "/>
    <n v="1"/>
    <x v="13"/>
    <x v="3"/>
  </r>
  <r>
    <s v="TRL TRUCK "/>
    <s v=" FLEET "/>
    <n v="22"/>
    <x v="13"/>
    <x v="6"/>
  </r>
  <r>
    <s v="TRL TRUCK "/>
    <s v=" MILEAG TAX 24,000 "/>
    <n v="1"/>
    <x v="13"/>
    <x v="11"/>
  </r>
  <r>
    <s v="TRL TRUCK "/>
    <s v=" MILEAG TAX 32,000 "/>
    <n v="3"/>
    <x v="13"/>
    <x v="11"/>
  </r>
  <r>
    <s v="TRL TRUCK "/>
    <s v=" MILEAG TAX 36,000 "/>
    <n v="1"/>
    <x v="13"/>
    <x v="5"/>
  </r>
  <r>
    <s v="TRL TRUCK "/>
    <s v=" MILEAG TAX 40,000 "/>
    <n v="1"/>
    <x v="13"/>
    <x v="5"/>
  </r>
  <r>
    <s v="TRL TRUCK "/>
    <s v=" MILEAG TAX 45,000 "/>
    <n v="2"/>
    <x v="13"/>
    <x v="5"/>
  </r>
  <r>
    <s v="TRL TRUCK "/>
    <s v=" MILEAG TAX 54,999 "/>
    <n v="28"/>
    <x v="13"/>
    <x v="5"/>
  </r>
  <r>
    <s v="TRL TRUCK "/>
    <s v=" MILEAG TAX 64,000 "/>
    <n v="6"/>
    <x v="13"/>
    <x v="5"/>
  </r>
  <r>
    <s v="TRL TRUCK "/>
    <s v=" MILEAG TAX 73,280 "/>
    <n v="15"/>
    <x v="13"/>
    <x v="5"/>
  </r>
  <r>
    <s v="TRL TRUCK "/>
    <s v=" MILEAG TAX 77,000 "/>
    <n v="1"/>
    <x v="13"/>
    <x v="5"/>
  </r>
  <r>
    <s v="TRL TRUCK "/>
    <s v=" MILEAG TAX 80,000 "/>
    <n v="12"/>
    <x v="13"/>
    <x v="5"/>
  </r>
  <r>
    <s v="TRL TRUCK "/>
    <s v=" MUNICIPAL VEHICLE "/>
    <n v="21"/>
    <x v="13"/>
    <x v="0"/>
  </r>
  <r>
    <s v="TRL TRUCK "/>
    <s v=" SHERIFF "/>
    <n v="1"/>
    <x v="13"/>
    <x v="2"/>
  </r>
  <r>
    <s v="TRL TRUCK "/>
    <s v=" STATE OF ILLINOIS "/>
    <n v="1"/>
    <x v="13"/>
    <x v="2"/>
  </r>
  <r>
    <s v="TRL TRUCK "/>
    <s v=" TRAILER 32,000 LB "/>
    <n v="1"/>
    <x v="13"/>
    <x v="7"/>
  </r>
  <r>
    <s v="TRL TRUCK "/>
    <s v=" TRUCK 16,000 LBS "/>
    <n v="1"/>
    <x v="13"/>
    <x v="1"/>
  </r>
  <r>
    <s v="TRL TRUCK "/>
    <s v=" TRUCK 26,000 LBS "/>
    <n v="9"/>
    <x v="13"/>
    <x v="12"/>
  </r>
  <r>
    <s v="TRL TRUCK "/>
    <s v=" TRUCK 28,000 LBS "/>
    <n v="16"/>
    <x v="13"/>
    <x v="12"/>
  </r>
  <r>
    <s v="TRL TRUCK "/>
    <s v=" TRUCK 32,000 LBS "/>
    <n v="19"/>
    <x v="13"/>
    <x v="12"/>
  </r>
  <r>
    <s v="TRL TRUCK "/>
    <s v=" TRUCK 36,000 LBS "/>
    <n v="10"/>
    <x v="13"/>
    <x v="9"/>
  </r>
  <r>
    <s v="TRL TRUCK "/>
    <s v=" TRUCK 40,000 LBS "/>
    <n v="7"/>
    <x v="13"/>
    <x v="9"/>
  </r>
  <r>
    <s v="TRL TRUCK "/>
    <s v=" TRUCK 45,000 LBS "/>
    <n v="8"/>
    <x v="13"/>
    <x v="9"/>
  </r>
  <r>
    <s v="TRL TRUCK "/>
    <s v=" TRUCK 50,000 LBS "/>
    <n v="78"/>
    <x v="13"/>
    <x v="9"/>
  </r>
  <r>
    <s v="TRL TRUCK "/>
    <s v=" TRUCK 54,999 LBS "/>
    <n v="156"/>
    <x v="13"/>
    <x v="9"/>
  </r>
  <r>
    <s v="TRL TRUCK "/>
    <s v=" TRUCK 59,500 LBS "/>
    <n v="32"/>
    <x v="13"/>
    <x v="9"/>
  </r>
  <r>
    <s v="TRL TRUCK "/>
    <s v=" TRUCK 64,000 LBS "/>
    <n v="46"/>
    <x v="13"/>
    <x v="9"/>
  </r>
  <r>
    <s v="TRL TRUCK "/>
    <s v=" TRUCK 73,280 LBS "/>
    <n v="680"/>
    <x v="13"/>
    <x v="9"/>
  </r>
  <r>
    <s v="TRL TRUCK "/>
    <s v=" TRUCK 77,000 LBS "/>
    <n v="10"/>
    <x v="13"/>
    <x v="9"/>
  </r>
  <r>
    <s v="TRL TRUCK "/>
    <s v=" TRUCK 8,000 LBS "/>
    <n v="3"/>
    <x v="13"/>
    <x v="1"/>
  </r>
  <r>
    <s v="TRL TRUCK "/>
    <s v=" TRUCK 80,000 LBS "/>
    <n v="624"/>
    <x v="13"/>
    <x v="9"/>
  </r>
  <r>
    <s v="TRLR JCKY "/>
    <s v=" TRAILER 10,000 LB "/>
    <n v="1"/>
    <x v="3"/>
    <x v="7"/>
  </r>
  <r>
    <s v="TRLR JCKY "/>
    <s v=" TRUCK 12,000 LBS "/>
    <n v="1"/>
    <x v="3"/>
    <x v="1"/>
  </r>
  <r>
    <s v="TRLR JCKY "/>
    <s v=" TRUCK 16,000 LBS "/>
    <n v="1"/>
    <x v="3"/>
    <x v="1"/>
  </r>
  <r>
    <s v="TRLR JCKY "/>
    <s v=" TRUCK 8,000 LBS "/>
    <n v="1"/>
    <x v="3"/>
    <x v="1"/>
  </r>
  <r>
    <s v="TRUCK "/>
    <s v=" AIR FORCE VETERAN "/>
    <n v="1"/>
    <x v="2"/>
    <x v="2"/>
  </r>
  <r>
    <s v="TRUCK "/>
    <s v=" DUCKS UNLIMITED "/>
    <n v="7"/>
    <x v="2"/>
    <x v="6"/>
  </r>
  <r>
    <s v="TRUCK "/>
    <s v=" EXPANDED ANTIQUE "/>
    <n v="107"/>
    <x v="2"/>
    <x v="2"/>
  </r>
  <r>
    <s v="TRUCK "/>
    <s v=" FMR MILITARY VEH "/>
    <n v="15"/>
    <x v="2"/>
    <x v="6"/>
  </r>
  <r>
    <s v="TRUCK "/>
    <s v=" SHARE THE ROAD "/>
    <n v="8"/>
    <x v="2"/>
    <x v="2"/>
  </r>
  <r>
    <s v="TRUCK "/>
    <s v=" TRAILER  3,000 LB "/>
    <n v="76"/>
    <x v="2"/>
    <x v="10"/>
  </r>
  <r>
    <s v="TRUCK "/>
    <s v=" TRAILER  5,000 LB "/>
    <n v="19"/>
    <x v="2"/>
    <x v="10"/>
  </r>
  <r>
    <s v="TRUCK "/>
    <s v=" AFGHANISTAN CMPN "/>
    <n v="8"/>
    <x v="2"/>
    <x v="2"/>
  </r>
  <r>
    <s v="TRUCK "/>
    <s v=" AGRICULTURE "/>
    <n v="15"/>
    <x v="2"/>
    <x v="6"/>
  </r>
  <r>
    <s v="TRUCK "/>
    <s v=" ALPHA PHI ALPHA "/>
    <n v="1"/>
    <x v="2"/>
    <x v="2"/>
  </r>
  <r>
    <s v="TRUCK "/>
    <s v=" AMATEUR RADIO "/>
    <n v="23"/>
    <x v="2"/>
    <x v="2"/>
  </r>
  <r>
    <s v="TRUCK "/>
    <s v=" AMBULANCE "/>
    <n v="501"/>
    <x v="2"/>
    <x v="1"/>
  </r>
  <r>
    <s v="TRUCK "/>
    <s v=" AMERICA REMEMBERS "/>
    <n v="41"/>
    <x v="2"/>
    <x v="2"/>
  </r>
  <r>
    <s v="TRUCK "/>
    <s v=" ANTIQUES "/>
    <n v="606"/>
    <x v="2"/>
    <x v="2"/>
  </r>
  <r>
    <s v="TRUCK "/>
    <s v=" ARMED FORCES RET "/>
    <n v="29"/>
    <x v="2"/>
    <x v="2"/>
  </r>
  <r>
    <s v="TRUCK "/>
    <s v=" ARMED FORCES RSRV "/>
    <n v="7"/>
    <x v="2"/>
    <x v="2"/>
  </r>
  <r>
    <s v="TRUCK "/>
    <s v=" ARMY VETERAN "/>
    <n v="27"/>
    <x v="2"/>
    <x v="2"/>
  </r>
  <r>
    <s v="TRUCK "/>
    <s v=" AUTISM AWARENESS "/>
    <n v="2"/>
    <x v="2"/>
    <x v="2"/>
  </r>
  <r>
    <s v="TRUCK "/>
    <s v=" BLACKHAWKS "/>
    <n v="109"/>
    <x v="2"/>
    <x v="2"/>
  </r>
  <r>
    <s v="TRUCK "/>
    <s v=" BRONZE STAR "/>
    <n v="15"/>
    <x v="2"/>
    <x v="2"/>
  </r>
  <r>
    <s v="TRUCK "/>
    <s v=" CHARITABLE VEH "/>
    <n v="439"/>
    <x v="2"/>
    <x v="2"/>
  </r>
  <r>
    <s v="TRUCK "/>
    <s v=" CHI POLICE MEM "/>
    <n v="13"/>
    <x v="2"/>
    <x v="2"/>
  </r>
  <r>
    <s v="TRUCK "/>
    <s v=" CHICAGO BEARS "/>
    <n v="61"/>
    <x v="2"/>
    <x v="2"/>
  </r>
  <r>
    <s v="TRUCK "/>
    <s v=" CHICAGO BULLS "/>
    <n v="14"/>
    <x v="2"/>
    <x v="2"/>
  </r>
  <r>
    <s v="TRUCK "/>
    <s v=" CHICAGO CUBS "/>
    <n v="14"/>
    <x v="2"/>
    <x v="2"/>
  </r>
  <r>
    <s v="TRUCK "/>
    <s v=" COLLEGIATE PLATE "/>
    <n v="17"/>
    <x v="2"/>
    <x v="2"/>
  </r>
  <r>
    <s v="TRUCK "/>
    <s v=" DISABLED VETERANS "/>
    <n v="38"/>
    <x v="2"/>
    <x v="2"/>
  </r>
  <r>
    <s v="TRUCK "/>
    <s v=" EAGLE SCOUT "/>
    <n v="6"/>
    <x v="2"/>
    <x v="2"/>
  </r>
  <r>
    <s v="TRUCK "/>
    <s v=" EDUCATION "/>
    <n v="2"/>
    <x v="2"/>
    <x v="2"/>
  </r>
  <r>
    <s v="TRUCK "/>
    <s v=" ELECTRIC "/>
    <n v="1"/>
    <x v="2"/>
    <x v="2"/>
  </r>
  <r>
    <s v="TRUCK "/>
    <s v=" ENVIRONMENTAL "/>
    <n v="771"/>
    <x v="2"/>
    <x v="2"/>
  </r>
  <r>
    <s v="TRUCK "/>
    <s v=" TRAILER  8,000 LB "/>
    <n v="25"/>
    <x v="2"/>
    <x v="10"/>
  </r>
  <r>
    <s v="TRUCK "/>
    <s v=" F.O.P. "/>
    <n v="2"/>
    <x v="2"/>
    <x v="2"/>
  </r>
  <r>
    <s v="TRUCK "/>
    <s v=" FARM 16,000 LBS "/>
    <n v="49"/>
    <x v="2"/>
    <x v="1"/>
  </r>
  <r>
    <s v="TRUCK "/>
    <s v=" FARM 20,000 LBS "/>
    <n v="17"/>
    <x v="2"/>
    <x v="11"/>
  </r>
  <r>
    <s v="TRUCK "/>
    <s v=" FARM 24,000 LBS "/>
    <n v="23"/>
    <x v="2"/>
    <x v="11"/>
  </r>
  <r>
    <s v="TRUCK "/>
    <s v=" FARM 28,000 LBS "/>
    <n v="38"/>
    <x v="2"/>
    <x v="11"/>
  </r>
  <r>
    <s v="TRUCK "/>
    <s v=" FARM 32,000 LBS "/>
    <n v="29"/>
    <x v="2"/>
    <x v="11"/>
  </r>
  <r>
    <s v="TRUCK "/>
    <s v=" FARM 36,000 LBS "/>
    <n v="17"/>
    <x v="2"/>
    <x v="5"/>
  </r>
  <r>
    <s v="TRUCK "/>
    <s v=" FARM 45,000 LBS "/>
    <n v="15"/>
    <x v="2"/>
    <x v="5"/>
  </r>
  <r>
    <s v="TRUCK "/>
    <s v=" FARM 54,999 LBS "/>
    <n v="55"/>
    <x v="2"/>
    <x v="5"/>
  </r>
  <r>
    <s v="TRUCK "/>
    <s v=" FARM 64,000 LBS "/>
    <n v="3"/>
    <x v="2"/>
    <x v="5"/>
  </r>
  <r>
    <s v="TRUCK "/>
    <s v=" FARM 73,280 LBS "/>
    <n v="3"/>
    <x v="2"/>
    <x v="5"/>
  </r>
  <r>
    <s v="TRUCK "/>
    <s v=" FARM 77,000 LBS "/>
    <n v="7"/>
    <x v="2"/>
    <x v="5"/>
  </r>
  <r>
    <s v="TRUCK "/>
    <s v=" FARM 80,000 LBS "/>
    <n v="58"/>
    <x v="2"/>
    <x v="5"/>
  </r>
  <r>
    <s v="TRUCK "/>
    <s v=" FARM TR 14,000 LB "/>
    <n v="1"/>
    <x v="2"/>
    <x v="7"/>
  </r>
  <r>
    <s v="TRUCK "/>
    <s v=" FARM TRAILERS "/>
    <n v="3"/>
    <x v="2"/>
    <x v="7"/>
  </r>
  <r>
    <s v="TRUCK "/>
    <s v=" FARM TRUCKS "/>
    <n v="27"/>
    <x v="2"/>
    <x v="6"/>
  </r>
  <r>
    <s v="TRUCK "/>
    <s v=" FERTILIZER SPREAD "/>
    <n v="4"/>
    <x v="2"/>
    <x v="3"/>
  </r>
  <r>
    <s v="TRUCK "/>
    <s v=" FLEET "/>
    <n v="3434"/>
    <x v="2"/>
    <x v="6"/>
  </r>
  <r>
    <s v="TRUCK "/>
    <s v=" FUNERAL HOME "/>
    <n v="2"/>
    <x v="2"/>
    <x v="2"/>
  </r>
  <r>
    <s v="TRUCK "/>
    <s v=" IL POLICE ASSOC "/>
    <n v="40"/>
    <x v="2"/>
    <x v="2"/>
  </r>
  <r>
    <s v="TRUCK "/>
    <s v=" IL. FIRE FIGHTER "/>
    <n v="1387"/>
    <x v="2"/>
    <x v="2"/>
  </r>
  <r>
    <s v="TRUCK "/>
    <s v=" ILL-MICH CANAL "/>
    <n v="1"/>
    <x v="2"/>
    <x v="2"/>
  </r>
  <r>
    <s v="TRUCK "/>
    <s v=" IRAQ CAMPAIGN "/>
    <n v="17"/>
    <x v="2"/>
    <x v="2"/>
  </r>
  <r>
    <s v="TRUCK "/>
    <s v=" KAPPA ALPHA PSI "/>
    <n v="2"/>
    <x v="2"/>
    <x v="2"/>
  </r>
  <r>
    <s v="TRUCK "/>
    <s v=" KOREAN SERVICE "/>
    <n v="2"/>
    <x v="2"/>
    <x v="2"/>
  </r>
  <r>
    <s v="TRUCK "/>
    <s v=" KOREAN WAR VET "/>
    <n v="9"/>
    <x v="2"/>
    <x v="2"/>
  </r>
  <r>
    <s v="TRUCK "/>
    <s v=" LIVERY "/>
    <n v="5"/>
    <x v="2"/>
    <x v="2"/>
  </r>
  <r>
    <s v="TRUCK "/>
    <s v=" LOW SPEED VEHICLE "/>
    <n v="2"/>
    <x v="2"/>
    <x v="3"/>
  </r>
  <r>
    <s v="TRUCK "/>
    <s v=" MAMMOGRAM "/>
    <n v="13"/>
    <x v="2"/>
    <x v="2"/>
  </r>
  <r>
    <s v="TRUCK "/>
    <s v=" MASTER MASON "/>
    <n v="15"/>
    <x v="2"/>
    <x v="2"/>
  </r>
  <r>
    <s v="TRUCK "/>
    <s v=" MAYORAL "/>
    <n v="1"/>
    <x v="2"/>
    <x v="2"/>
  </r>
  <r>
    <s v="TRUCK "/>
    <s v=" MEDICAL CARRIER "/>
    <n v="12"/>
    <x v="2"/>
    <x v="1"/>
  </r>
  <r>
    <s v="TRUCK "/>
    <s v=" MILEAG TAX 12,000 "/>
    <n v="33"/>
    <x v="2"/>
    <x v="11"/>
  </r>
  <r>
    <s v="TRUCK "/>
    <s v=" MILEAG TAX 16,000 "/>
    <n v="132"/>
    <x v="2"/>
    <x v="11"/>
  </r>
  <r>
    <s v="TRUCK "/>
    <s v=" MILEAG TAX 20,000 "/>
    <n v="36"/>
    <x v="2"/>
    <x v="11"/>
  </r>
  <r>
    <s v="TRUCK "/>
    <s v=" MILEAG TAX 24,000 "/>
    <n v="238"/>
    <x v="2"/>
    <x v="11"/>
  </r>
  <r>
    <s v="TRUCK "/>
    <s v=" MILEAG TAX 28,000 "/>
    <n v="258"/>
    <x v="2"/>
    <x v="11"/>
  </r>
  <r>
    <s v="TRUCK "/>
    <s v=" MILEAG TAX 32,000 "/>
    <n v="195"/>
    <x v="2"/>
    <x v="11"/>
  </r>
  <r>
    <s v="TRUCK "/>
    <s v=" MILEAG TAX 36,000 "/>
    <n v="149"/>
    <x v="2"/>
    <x v="5"/>
  </r>
  <r>
    <s v="TRUCK "/>
    <s v=" MILEAG TAX 40,000 "/>
    <n v="19"/>
    <x v="2"/>
    <x v="5"/>
  </r>
  <r>
    <s v="TRUCK "/>
    <s v=" MILEAG TAX 45,000 "/>
    <n v="42"/>
    <x v="2"/>
    <x v="5"/>
  </r>
  <r>
    <s v="TRUCK "/>
    <s v=" MILEAG TAX 54,999 "/>
    <n v="399"/>
    <x v="2"/>
    <x v="5"/>
  </r>
  <r>
    <s v="TRUCK "/>
    <s v=" MILEAG TAX 59,500 "/>
    <n v="16"/>
    <x v="2"/>
    <x v="5"/>
  </r>
  <r>
    <s v="TRUCK "/>
    <s v=" MILEAG TAX 64,000 "/>
    <n v="149"/>
    <x v="2"/>
    <x v="5"/>
  </r>
  <r>
    <s v="TRUCK "/>
    <s v=" MILEAG TAX 73,280 "/>
    <n v="40"/>
    <x v="2"/>
    <x v="5"/>
  </r>
  <r>
    <s v="TRUCK "/>
    <s v=" MILEAG TAX 77,000 "/>
    <n v="2"/>
    <x v="2"/>
    <x v="5"/>
  </r>
  <r>
    <s v="TRUCK "/>
    <s v=" MILEAG TAX 80,000 "/>
    <n v="42"/>
    <x v="2"/>
    <x v="5"/>
  </r>
  <r>
    <s v="TRUCK "/>
    <s v=" MMT 40,000 LBS "/>
    <n v="1"/>
    <x v="2"/>
    <x v="7"/>
  </r>
  <r>
    <s v="TRUCK "/>
    <s v=" MUNI. HANDICAPPED "/>
    <n v="12"/>
    <x v="2"/>
    <x v="2"/>
  </r>
  <r>
    <s v="TRUCK "/>
    <s v=" MUNICIPAL POLICE "/>
    <n v="52"/>
    <x v="2"/>
    <x v="2"/>
  </r>
  <r>
    <s v="TRUCK "/>
    <s v=" MUNICIPAL VEHICLE "/>
    <n v="9086"/>
    <x v="2"/>
    <x v="0"/>
  </r>
  <r>
    <s v="TRUCK "/>
    <s v=" NATIONAL GUARD "/>
    <n v="8"/>
    <x v="2"/>
    <x v="2"/>
  </r>
  <r>
    <s v="TRUCK "/>
    <s v=" NAVY VETERAN "/>
    <n v="20"/>
    <x v="2"/>
    <x v="2"/>
  </r>
  <r>
    <s v="TRUCK "/>
    <s v=" NOTRE DAME "/>
    <n v="4"/>
    <x v="2"/>
    <x v="2"/>
  </r>
  <r>
    <s v="TRUCK "/>
    <s v=" OMEGA PSI PHI "/>
    <n v="1"/>
    <x v="2"/>
    <x v="2"/>
  </r>
  <r>
    <s v="TRUCK "/>
    <s v=" ORGAN DONOR "/>
    <n v="89"/>
    <x v="2"/>
    <x v="2"/>
  </r>
  <r>
    <s v="TRUCK "/>
    <s v=" PARATROOPER "/>
    <n v="3"/>
    <x v="2"/>
    <x v="2"/>
  </r>
  <r>
    <s v="TRUCK "/>
    <s v=" PARK DIST. YOUTH "/>
    <n v="3"/>
    <x v="2"/>
    <x v="2"/>
  </r>
  <r>
    <s v="TRUCK "/>
    <s v=" PASSENGER CAR "/>
    <n v="122"/>
    <x v="2"/>
    <x v="2"/>
  </r>
  <r>
    <s v="TRUCK "/>
    <s v=" PERM. MNTED EQUIP "/>
    <n v="141"/>
    <x v="2"/>
    <x v="3"/>
  </r>
  <r>
    <s v="TRUCK "/>
    <s v=" PET FRIENDLY "/>
    <n v="13"/>
    <x v="2"/>
    <x v="2"/>
  </r>
  <r>
    <s v="TRUCK "/>
    <s v=" POLICE MEMORIAL "/>
    <n v="127"/>
    <x v="2"/>
    <x v="2"/>
  </r>
  <r>
    <s v="TRUCK "/>
    <s v=" POW/MIA "/>
    <n v="5"/>
    <x v="2"/>
    <x v="2"/>
  </r>
  <r>
    <s v="TRUCK "/>
    <s v=" PREVENT VIOLENCE "/>
    <n v="246"/>
    <x v="2"/>
    <x v="2"/>
  </r>
  <r>
    <s v="TRUCK "/>
    <s v=" PUBLIC TRANSPORT "/>
    <n v="62"/>
    <x v="2"/>
    <x v="6"/>
  </r>
  <r>
    <s v="TRUCK "/>
    <s v=" PURPLE HEART "/>
    <n v="24"/>
    <x v="2"/>
    <x v="2"/>
  </r>
  <r>
    <s v="TRUCK "/>
    <s v=" REC VEH TRAILER "/>
    <n v="12"/>
    <x v="2"/>
    <x v="7"/>
  </r>
  <r>
    <s v="TRUCK "/>
    <s v=" REC VEH TRUCK "/>
    <n v="545"/>
    <x v="2"/>
    <x v="6"/>
  </r>
  <r>
    <s v="TRUCK "/>
    <s v=" RETIRED REPRESENT "/>
    <n v="1"/>
    <x v="2"/>
    <x v="2"/>
  </r>
  <r>
    <s v="TRUCK "/>
    <s v=" RETIRED SENATOR "/>
    <n v="1"/>
    <x v="2"/>
    <x v="2"/>
  </r>
  <r>
    <s v="TRUCK "/>
    <s v=" ROTARY INTRNATL "/>
    <n v="1"/>
    <x v="2"/>
    <x v="2"/>
  </r>
  <r>
    <s v="TRUCK "/>
    <s v=" ROUTE 66 "/>
    <n v="45"/>
    <x v="2"/>
    <x v="2"/>
  </r>
  <r>
    <s v="TRUCK "/>
    <s v=" SCHOOL BUS "/>
    <n v="813"/>
    <x v="2"/>
    <x v="8"/>
  </r>
  <r>
    <s v="TRUCK "/>
    <s v=" SHEET METAL WRKR "/>
    <n v="2"/>
    <x v="2"/>
    <x v="2"/>
  </r>
  <r>
    <s v="TRUCK "/>
    <s v=" SHERIFF "/>
    <n v="30"/>
    <x v="2"/>
    <x v="2"/>
  </r>
  <r>
    <s v="TRUCK "/>
    <s v=" SIGMA GAMMA RHO "/>
    <n v="1"/>
    <x v="2"/>
    <x v="2"/>
  </r>
  <r>
    <s v="TRUCK "/>
    <s v=" SILVER STAR "/>
    <n v="1"/>
    <x v="2"/>
    <x v="2"/>
  </r>
  <r>
    <s v="TRUCK "/>
    <s v=" SPEC OLYMPICS "/>
    <n v="5"/>
    <x v="2"/>
    <x v="2"/>
  </r>
  <r>
    <s v="TRUCK "/>
    <s v=" SPORTING SERIES "/>
    <n v="290"/>
    <x v="2"/>
    <x v="2"/>
  </r>
  <r>
    <s v="TRUCK "/>
    <s v=" STATE HANDICAPPED "/>
    <n v="1"/>
    <x v="2"/>
    <x v="2"/>
  </r>
  <r>
    <s v="TRUCK "/>
    <s v=" STATE OF ILLINOIS "/>
    <n v="361"/>
    <x v="2"/>
    <x v="2"/>
  </r>
  <r>
    <s v="TRUCK "/>
    <s v=" SUPPORT OUR TROOP "/>
    <n v="14"/>
    <x v="2"/>
    <x v="2"/>
  </r>
  <r>
    <s v="TRUCK "/>
    <s v=" TAXI "/>
    <n v="7"/>
    <x v="2"/>
    <x v="2"/>
  </r>
  <r>
    <s v="TRUCK "/>
    <s v=" TOW TRUCK "/>
    <n v="526"/>
    <x v="2"/>
    <x v="1"/>
  </r>
  <r>
    <s v="TRUCK "/>
    <s v=" TRAILER 10,000 LB "/>
    <n v="22"/>
    <x v="2"/>
    <x v="7"/>
  </r>
  <r>
    <s v="TRUCK "/>
    <s v=" TRAILER 14,000 LB "/>
    <n v="22"/>
    <x v="2"/>
    <x v="7"/>
  </r>
  <r>
    <s v="TRUCK "/>
    <s v=" TRAILER 20,000 LB "/>
    <n v="4"/>
    <x v="2"/>
    <x v="7"/>
  </r>
  <r>
    <s v="TRUCK "/>
    <s v=" TRAILER 32,000 LB "/>
    <n v="10"/>
    <x v="2"/>
    <x v="7"/>
  </r>
  <r>
    <s v="TRUCK "/>
    <s v=" TRUCK 12,000 LBS "/>
    <n v="11105"/>
    <x v="2"/>
    <x v="1"/>
  </r>
  <r>
    <s v="TRUCK "/>
    <s v=" TRUCK 16,000 LBS "/>
    <n v="7283"/>
    <x v="2"/>
    <x v="1"/>
  </r>
  <r>
    <s v="TRUCK "/>
    <s v=" TRUCK 26,000 LBS "/>
    <n v="7221"/>
    <x v="2"/>
    <x v="12"/>
  </r>
  <r>
    <s v="TRUCK "/>
    <s v=" TRUCK 28,000 LBS "/>
    <n v="493"/>
    <x v="2"/>
    <x v="12"/>
  </r>
  <r>
    <s v="TRUCK "/>
    <s v=" TRUCK 32,000 LBS "/>
    <n v="1002"/>
    <x v="2"/>
    <x v="12"/>
  </r>
  <r>
    <s v="TRUCK "/>
    <s v=" TRUCK 36,000 LBS "/>
    <n v="978"/>
    <x v="2"/>
    <x v="9"/>
  </r>
  <r>
    <s v="TRUCK "/>
    <s v=" TRUCK 40,000 LBS "/>
    <n v="85"/>
    <x v="2"/>
    <x v="9"/>
  </r>
  <r>
    <s v="TRUCK "/>
    <s v=" TRUCK 45,000 LBS "/>
    <n v="75"/>
    <x v="2"/>
    <x v="9"/>
  </r>
  <r>
    <s v="TRUCK "/>
    <s v=" TRUCK 50,000 LBS "/>
    <n v="491"/>
    <x v="2"/>
    <x v="9"/>
  </r>
  <r>
    <s v="TRUCK "/>
    <s v=" TRUCK 54,999 LBS "/>
    <n v="1912"/>
    <x v="2"/>
    <x v="9"/>
  </r>
  <r>
    <s v="TRUCK "/>
    <s v=" TRUCK 59,500 LBS "/>
    <n v="255"/>
    <x v="2"/>
    <x v="9"/>
  </r>
  <r>
    <s v="TRUCK "/>
    <s v=" TRUCK 64,000 LBS "/>
    <n v="320"/>
    <x v="2"/>
    <x v="9"/>
  </r>
  <r>
    <s v="TRUCK "/>
    <s v=" TRUCK 73,280 LBS "/>
    <n v="698"/>
    <x v="2"/>
    <x v="9"/>
  </r>
  <r>
    <s v="TRUCK "/>
    <s v=" TRUCK 77,000 LBS "/>
    <n v="24"/>
    <x v="2"/>
    <x v="9"/>
  </r>
  <r>
    <s v="TRUCK "/>
    <s v=" TRUCK 8,000 LBS "/>
    <n v="48370"/>
    <x v="2"/>
    <x v="1"/>
  </r>
  <r>
    <s v="TRUCK "/>
    <s v=" TRUCK 80,000 LBS "/>
    <n v="718"/>
    <x v="2"/>
    <x v="9"/>
  </r>
  <r>
    <s v="TRUCK "/>
    <s v=" U.S. VETERAN "/>
    <n v="122"/>
    <x v="2"/>
    <x v="2"/>
  </r>
  <r>
    <s v="TRUCK "/>
    <s v=" US MARINE CORP "/>
    <n v="73"/>
    <x v="2"/>
    <x v="2"/>
  </r>
  <r>
    <s v="TRUCK "/>
    <s v=" VIETNAM VETERAN "/>
    <n v="54"/>
    <x v="2"/>
    <x v="2"/>
  </r>
  <r>
    <s v="TRUCK "/>
    <s v=" WHEELCHAIR "/>
    <n v="216"/>
    <x v="2"/>
    <x v="2"/>
  </r>
  <r>
    <s v="TRUCK "/>
    <s v=" WHITE SOX "/>
    <n v="50"/>
    <x v="2"/>
    <x v="2"/>
  </r>
  <r>
    <s v="TRUCK "/>
    <s v=" WILDLIFE PRAIRIE "/>
    <n v="5"/>
    <x v="2"/>
    <x v="2"/>
  </r>
  <r>
    <s v="TRUCK "/>
    <s v=" WORLD WAR II "/>
    <n v="2"/>
    <x v="2"/>
    <x v="2"/>
  </r>
  <r>
    <s v="TRUCK "/>
    <s v=" YOUTH GOLF "/>
    <n v="4"/>
    <x v="2"/>
    <x v="2"/>
  </r>
  <r>
    <s v="TRUCKSTER "/>
    <s v=" MUNI MOTORCYCLE "/>
    <n v="1"/>
    <x v="2"/>
    <x v="4"/>
  </r>
  <r>
    <s v="TRUCKSTER "/>
    <s v=" MUNICIPAL VEHICLE "/>
    <n v="20"/>
    <x v="2"/>
    <x v="0"/>
  </r>
  <r>
    <s v="TRUCKSTER "/>
    <s v=" TRUCK 8,000 LBS "/>
    <n v="1"/>
    <x v="2"/>
    <x v="1"/>
  </r>
  <r>
    <s v="TUDOR "/>
    <s v=" IL. FIRE FIGHTER "/>
    <n v="1"/>
    <x v="0"/>
    <x v="2"/>
  </r>
  <r>
    <s v="TUDOR "/>
    <s v=" PASSENGER CAR "/>
    <n v="16"/>
    <x v="0"/>
    <x v="2"/>
  </r>
  <r>
    <s v="TWO WHEEL "/>
    <s v=" TRAILER  3,000 LB "/>
    <n v="5"/>
    <x v="12"/>
    <x v="10"/>
  </r>
  <r>
    <s v="TWO WHEEL "/>
    <s v=" AFGHANISTAN CMPN "/>
    <n v="2"/>
    <x v="12"/>
    <x v="2"/>
  </r>
  <r>
    <s v="TWO WHEEL "/>
    <s v=" ARMED FORCES RET "/>
    <n v="1"/>
    <x v="12"/>
    <x v="2"/>
  </r>
  <r>
    <s v="TWO WHEEL "/>
    <s v=" ARMY VETERAN "/>
    <n v="1"/>
    <x v="12"/>
    <x v="2"/>
  </r>
  <r>
    <s v="TWO WHEEL "/>
    <s v=" BLACKHAWKS "/>
    <n v="2"/>
    <x v="12"/>
    <x v="2"/>
  </r>
  <r>
    <s v="TWO WHEEL "/>
    <s v=" CHICAGO BEARS "/>
    <n v="1"/>
    <x v="12"/>
    <x v="2"/>
  </r>
  <r>
    <s v="TWO WHEEL "/>
    <s v=" COLLEGIATE PLATE "/>
    <n v="2"/>
    <x v="12"/>
    <x v="2"/>
  </r>
  <r>
    <s v="TWO WHEEL "/>
    <s v=" DISABLED VETERANS "/>
    <n v="1"/>
    <x v="12"/>
    <x v="2"/>
  </r>
  <r>
    <s v="TWO WHEEL "/>
    <s v=" ENVIRONMENTAL "/>
    <n v="10"/>
    <x v="12"/>
    <x v="2"/>
  </r>
  <r>
    <s v="TWO WHEEL "/>
    <s v=" IL POLICE ASSOC "/>
    <n v="1"/>
    <x v="12"/>
    <x v="2"/>
  </r>
  <r>
    <s v="TWO WHEEL "/>
    <s v=" IL. FIRE FIGHTER "/>
    <n v="19"/>
    <x v="12"/>
    <x v="2"/>
  </r>
  <r>
    <s v="TWO WHEEL "/>
    <s v=" IRAQ CAMPAIGN "/>
    <n v="1"/>
    <x v="12"/>
    <x v="2"/>
  </r>
  <r>
    <s v="TWO WHEEL "/>
    <s v=" MCY UNDER 150 CC "/>
    <n v="1"/>
    <x v="12"/>
    <x v="4"/>
  </r>
  <r>
    <s v="TWO WHEEL "/>
    <s v=" MUNICIPAL VEHICLE "/>
    <n v="4"/>
    <x v="12"/>
    <x v="0"/>
  </r>
  <r>
    <s v="TWO WHEEL "/>
    <s v=" NAVY VETERAN "/>
    <n v="1"/>
    <x v="12"/>
    <x v="2"/>
  </r>
  <r>
    <s v="TWO WHEEL "/>
    <s v=" ORGAN DONOR "/>
    <n v="5"/>
    <x v="12"/>
    <x v="2"/>
  </r>
  <r>
    <s v="TWO WHEEL "/>
    <s v=" PASSENGER CAR "/>
    <n v="1715"/>
    <x v="12"/>
    <x v="2"/>
  </r>
  <r>
    <s v="TWO WHEEL "/>
    <s v=" PET FRIENDLY "/>
    <n v="2"/>
    <x v="12"/>
    <x v="2"/>
  </r>
  <r>
    <s v="TWO WHEEL "/>
    <s v=" POLICE MEMORIAL "/>
    <n v="3"/>
    <x v="12"/>
    <x v="2"/>
  </r>
  <r>
    <s v="TWO WHEEL "/>
    <s v=" POW/MIA "/>
    <n v="1"/>
    <x v="12"/>
    <x v="2"/>
  </r>
  <r>
    <s v="TWO WHEEL "/>
    <s v=" PREVENT VIOLENCE "/>
    <n v="3"/>
    <x v="12"/>
    <x v="2"/>
  </r>
  <r>
    <s v="TWO WHEEL "/>
    <s v=" SPEC OLYMPICS "/>
    <n v="1"/>
    <x v="12"/>
    <x v="2"/>
  </r>
  <r>
    <s v="TWO WHEEL "/>
    <s v=" SPORTING SERIES "/>
    <n v="2"/>
    <x v="12"/>
    <x v="2"/>
  </r>
  <r>
    <s v="TWO WHEEL "/>
    <s v=" TRUCK 8,000 LBS "/>
    <n v="32"/>
    <x v="12"/>
    <x v="1"/>
  </r>
  <r>
    <s v="TWO WHEEL "/>
    <s v=" U.S. VETERAN "/>
    <n v="3"/>
    <x v="12"/>
    <x v="2"/>
  </r>
  <r>
    <s v="TWO WHEEL "/>
    <s v=" US MARINE CORP "/>
    <n v="2"/>
    <x v="12"/>
    <x v="2"/>
  </r>
  <r>
    <s v="TWO WHEEL "/>
    <s v=" VIETNAM VETERAN "/>
    <n v="1"/>
    <x v="12"/>
    <x v="2"/>
  </r>
  <r>
    <s v="TWO WHEEL "/>
    <s v=" WHEELCHAIR "/>
    <n v="5"/>
    <x v="12"/>
    <x v="2"/>
  </r>
  <r>
    <s v="TWO WHEEL "/>
    <s v=" WHITE SOX "/>
    <n v="5"/>
    <x v="12"/>
    <x v="2"/>
  </r>
  <r>
    <s v="UTILITY "/>
    <s v=" AIR FORCE VETERAN "/>
    <n v="10"/>
    <x v="2"/>
    <x v="2"/>
  </r>
  <r>
    <s v="UTILITY "/>
    <s v=" DUCKS UNLIMITED "/>
    <n v="27"/>
    <x v="2"/>
    <x v="6"/>
  </r>
  <r>
    <s v="UTILITY "/>
    <s v=" EXPANDED ANTIQUE "/>
    <n v="11"/>
    <x v="2"/>
    <x v="2"/>
  </r>
  <r>
    <s v="UTILITY "/>
    <s v=" FLYING CROSS "/>
    <n v="3"/>
    <x v="2"/>
    <x v="2"/>
  </r>
  <r>
    <s v="UTILITY "/>
    <s v=" PHI BETA SIGMA "/>
    <n v="10"/>
    <x v="2"/>
    <x v="2"/>
  </r>
  <r>
    <s v="UTILITY "/>
    <s v=" SHARE THE ROAD "/>
    <n v="234"/>
    <x v="2"/>
    <x v="2"/>
  </r>
  <r>
    <s v="UTILITY "/>
    <s v=" TRAILER  3,000 LB "/>
    <n v="5890"/>
    <x v="2"/>
    <x v="10"/>
  </r>
  <r>
    <s v="UTILITY "/>
    <s v=" TRAILER  5,000 LB "/>
    <n v="943"/>
    <x v="2"/>
    <x v="10"/>
  </r>
  <r>
    <s v="UTILITY "/>
    <s v=" TRAILER  8,000 LB "/>
    <n v="1186"/>
    <x v="2"/>
    <x v="10"/>
  </r>
  <r>
    <s v="UTILITY "/>
    <s v=" AFGHANISTAN CMPN "/>
    <n v="79"/>
    <x v="2"/>
    <x v="2"/>
  </r>
  <r>
    <s v="UTILITY "/>
    <s v=" AGRICULTURE "/>
    <n v="73"/>
    <x v="2"/>
    <x v="6"/>
  </r>
  <r>
    <s v="UTILITY "/>
    <s v=" ALPHA KAPPA ALPHA "/>
    <n v="86"/>
    <x v="2"/>
    <x v="2"/>
  </r>
  <r>
    <s v="UTILITY "/>
    <s v=" ALPHA PHI ALPHA "/>
    <n v="40"/>
    <x v="2"/>
    <x v="2"/>
  </r>
  <r>
    <s v="UTILITY "/>
    <s v=" AMATEUR RADIO "/>
    <n v="333"/>
    <x v="2"/>
    <x v="2"/>
  </r>
  <r>
    <s v="UTILITY "/>
    <s v=" AMERICA REMEMBERS "/>
    <n v="577"/>
    <x v="2"/>
    <x v="2"/>
  </r>
  <r>
    <s v="UTILITY "/>
    <s v=" ANTIQUES "/>
    <n v="14"/>
    <x v="2"/>
    <x v="2"/>
  </r>
  <r>
    <s v="UTILITY "/>
    <s v=" ARMED FORCES RET "/>
    <n v="403"/>
    <x v="2"/>
    <x v="2"/>
  </r>
  <r>
    <s v="UTILITY "/>
    <s v=" ARMED FORCES RSRV "/>
    <n v="108"/>
    <x v="2"/>
    <x v="2"/>
  </r>
  <r>
    <s v="UTILITY "/>
    <s v=" ARMY D.S.C "/>
    <n v="1"/>
    <x v="2"/>
    <x v="2"/>
  </r>
  <r>
    <s v="UTILITY "/>
    <s v=" ARMY VETERAN "/>
    <n v="238"/>
    <x v="2"/>
    <x v="2"/>
  </r>
  <r>
    <s v="UTILITY "/>
    <s v=" AUTISM AWARENESS "/>
    <n v="91"/>
    <x v="2"/>
    <x v="2"/>
  </r>
  <r>
    <s v="UTILITY "/>
    <s v=" BLACKHAWKS "/>
    <n v="2754"/>
    <x v="2"/>
    <x v="2"/>
  </r>
  <r>
    <s v="UTILITY "/>
    <s v=" BRONZE STAR "/>
    <n v="267"/>
    <x v="2"/>
    <x v="2"/>
  </r>
  <r>
    <s v="UTILITY "/>
    <s v=" CHARITABLE VEH "/>
    <n v="49"/>
    <x v="2"/>
    <x v="2"/>
  </r>
  <r>
    <s v="UTILITY "/>
    <s v=" CHI POLICE MEM "/>
    <n v="257"/>
    <x v="2"/>
    <x v="2"/>
  </r>
  <r>
    <s v="UTILITY "/>
    <s v=" CHICAGO BEARS "/>
    <n v="1071"/>
    <x v="2"/>
    <x v="2"/>
  </r>
  <r>
    <s v="UTILITY "/>
    <s v=" CHICAGO BULLS "/>
    <n v="306"/>
    <x v="2"/>
    <x v="2"/>
  </r>
  <r>
    <s v="UTILITY "/>
    <s v=" CHICAGO CUBS "/>
    <n v="713"/>
    <x v="2"/>
    <x v="2"/>
  </r>
  <r>
    <s v="UTILITY "/>
    <s v=" COLLEGIATE "/>
    <n v="16"/>
    <x v="2"/>
    <x v="2"/>
  </r>
  <r>
    <s v="UTILITY "/>
    <s v=" COLLEGIATE PLATE "/>
    <n v="1402"/>
    <x v="2"/>
    <x v="2"/>
  </r>
  <r>
    <s v="UTILITY "/>
    <s v=" DELTA SIGMA THETA "/>
    <n v="71"/>
    <x v="2"/>
    <x v="2"/>
  </r>
  <r>
    <s v="UTILITY "/>
    <s v=" DISABLED VETERANS "/>
    <n v="393"/>
    <x v="2"/>
    <x v="2"/>
  </r>
  <r>
    <s v="UTILITY "/>
    <s v=" EAGLE SCOUT "/>
    <n v="54"/>
    <x v="2"/>
    <x v="2"/>
  </r>
  <r>
    <s v="UTILITY "/>
    <s v=" EDUCATION "/>
    <n v="204"/>
    <x v="2"/>
    <x v="2"/>
  </r>
  <r>
    <s v="UTILITY "/>
    <s v=" ELECTRIC "/>
    <n v="2"/>
    <x v="2"/>
    <x v="2"/>
  </r>
  <r>
    <s v="UTILITY "/>
    <s v=" ENVIRONMENTAL "/>
    <n v="3581"/>
    <x v="2"/>
    <x v="2"/>
  </r>
  <r>
    <s v="UTILITY "/>
    <s v=" F.O.P. "/>
    <n v="82"/>
    <x v="2"/>
    <x v="2"/>
  </r>
  <r>
    <s v="UTILITY "/>
    <s v=" FARM 28,000 LBS "/>
    <n v="1"/>
    <x v="2"/>
    <x v="11"/>
  </r>
  <r>
    <s v="UTILITY "/>
    <s v=" FARM TR 10,000 LB "/>
    <n v="6"/>
    <x v="2"/>
    <x v="7"/>
  </r>
  <r>
    <s v="UTILITY "/>
    <s v=" FARM TR 14,000 LB "/>
    <n v="2"/>
    <x v="2"/>
    <x v="7"/>
  </r>
  <r>
    <s v="UTILITY "/>
    <s v=" FARM TR 20,000 LB "/>
    <n v="3"/>
    <x v="2"/>
    <x v="7"/>
  </r>
  <r>
    <s v="UTILITY "/>
    <s v=" FARM TRAILERS "/>
    <n v="33"/>
    <x v="2"/>
    <x v="7"/>
  </r>
  <r>
    <s v="UTILITY "/>
    <s v=" FIRE CHIEF "/>
    <n v="18"/>
    <x v="2"/>
    <x v="6"/>
  </r>
  <r>
    <s v="UTILITY "/>
    <s v=" FLEET "/>
    <n v="100"/>
    <x v="2"/>
    <x v="6"/>
  </r>
  <r>
    <s v="UTILITY "/>
    <s v=" FUNERAL HOME "/>
    <n v="12"/>
    <x v="2"/>
    <x v="2"/>
  </r>
  <r>
    <s v="UTILITY "/>
    <s v=" GOLD STAR "/>
    <n v="26"/>
    <x v="2"/>
    <x v="2"/>
  </r>
  <r>
    <s v="UTILITY "/>
    <s v=" HEARING IMPAIRED "/>
    <n v="5"/>
    <x v="2"/>
    <x v="2"/>
  </r>
  <r>
    <s v="UTILITY "/>
    <s v=" HONORARY CONSULAR "/>
    <n v="4"/>
    <x v="2"/>
    <x v="2"/>
  </r>
  <r>
    <s v="UTILITY "/>
    <s v=" HOSPICE "/>
    <n v="11"/>
    <x v="2"/>
    <x v="2"/>
  </r>
  <r>
    <s v="UTILITY "/>
    <s v=" HOUSE OF REPRSENT "/>
    <n v="1"/>
    <x v="2"/>
    <x v="2"/>
  </r>
  <r>
    <s v="UTILITY "/>
    <s v=" IL POLICE ASSOC "/>
    <n v="462"/>
    <x v="2"/>
    <x v="2"/>
  </r>
  <r>
    <s v="UTILITY "/>
    <s v=" IL. FIRE FIGHTER "/>
    <n v="2976"/>
    <x v="2"/>
    <x v="2"/>
  </r>
  <r>
    <s v="UTILITY "/>
    <s v=" ILL SENATORS "/>
    <n v="3"/>
    <x v="2"/>
    <x v="2"/>
  </r>
  <r>
    <s v="UTILITY "/>
    <s v=" ILL-MICH CANAL "/>
    <n v="31"/>
    <x v="2"/>
    <x v="2"/>
  </r>
  <r>
    <s v="UTILITY "/>
    <s v=" IRAQ CAMPAIGN "/>
    <n v="149"/>
    <x v="2"/>
    <x v="2"/>
  </r>
  <r>
    <s v="UTILITY "/>
    <s v=" KAPPA ALPHA PSI "/>
    <n v="56"/>
    <x v="2"/>
    <x v="2"/>
  </r>
  <r>
    <s v="UTILITY "/>
    <s v=" KOREAN SERVICE "/>
    <n v="19"/>
    <x v="2"/>
    <x v="2"/>
  </r>
  <r>
    <s v="UTILITY "/>
    <s v=" KOREAN WAR VET "/>
    <n v="93"/>
    <x v="2"/>
    <x v="2"/>
  </r>
  <r>
    <s v="UTILITY "/>
    <s v=" LIVERY "/>
    <n v="70"/>
    <x v="2"/>
    <x v="2"/>
  </r>
  <r>
    <s v="UTILITY "/>
    <s v=" MAMMOGRAM "/>
    <n v="829"/>
    <x v="2"/>
    <x v="2"/>
  </r>
  <r>
    <s v="UTILITY "/>
    <s v=" MASTER MASON "/>
    <n v="155"/>
    <x v="2"/>
    <x v="2"/>
  </r>
  <r>
    <s v="UTILITY "/>
    <s v=" MAYORAL "/>
    <n v="5"/>
    <x v="2"/>
    <x v="2"/>
  </r>
  <r>
    <s v="UTILITY "/>
    <s v=" MILEAG TAX 24,000 "/>
    <n v="1"/>
    <x v="2"/>
    <x v="11"/>
  </r>
  <r>
    <s v="UTILITY "/>
    <s v=" MILEAG TAX 28,000 "/>
    <n v="2"/>
    <x v="2"/>
    <x v="11"/>
  </r>
  <r>
    <s v="UTILITY "/>
    <s v=" MLT 36,000 LBS "/>
    <n v="1"/>
    <x v="2"/>
    <x v="7"/>
  </r>
  <r>
    <s v="UTILITY "/>
    <s v=" MUNI MOTORCYCLE "/>
    <n v="1"/>
    <x v="2"/>
    <x v="4"/>
  </r>
  <r>
    <s v="UTILITY "/>
    <s v=" MUNI. HANDICAPPED "/>
    <n v="1"/>
    <x v="2"/>
    <x v="2"/>
  </r>
  <r>
    <s v="UTILITY "/>
    <s v=" MUNICIPAL POLICE "/>
    <n v="1145"/>
    <x v="2"/>
    <x v="2"/>
  </r>
  <r>
    <s v="UTILITY "/>
    <s v=" MUNICIPAL VEHICLE "/>
    <n v="1877"/>
    <x v="2"/>
    <x v="0"/>
  </r>
  <r>
    <s v="UTILITY "/>
    <s v=" NATIONAL GUARD "/>
    <n v="111"/>
    <x v="2"/>
    <x v="2"/>
  </r>
  <r>
    <s v="UTILITY "/>
    <s v=" NAVY VETERAN "/>
    <n v="158"/>
    <x v="2"/>
    <x v="2"/>
  </r>
  <r>
    <s v="UTILITY "/>
    <s v=" NOTRE DAME "/>
    <n v="236"/>
    <x v="2"/>
    <x v="2"/>
  </r>
  <r>
    <s v="UTILITY "/>
    <s v=" OMEGA PSI PHI "/>
    <n v="29"/>
    <x v="2"/>
    <x v="2"/>
  </r>
  <r>
    <s v="UTILITY "/>
    <s v=" ORGAN DONOR "/>
    <n v="981"/>
    <x v="2"/>
    <x v="2"/>
  </r>
  <r>
    <s v="UTILITY "/>
    <s v=" OVARIAN CANCER "/>
    <n v="86"/>
    <x v="2"/>
    <x v="2"/>
  </r>
  <r>
    <s v="UTILITY "/>
    <s v=" PARATROOPER "/>
    <n v="60"/>
    <x v="2"/>
    <x v="2"/>
  </r>
  <r>
    <s v="UTILITY "/>
    <s v=" PARK DIST. YOUTH "/>
    <n v="180"/>
    <x v="2"/>
    <x v="2"/>
  </r>
  <r>
    <s v="UTILITY "/>
    <s v=" PASSENGER CAR "/>
    <n v="917017"/>
    <x v="2"/>
    <x v="2"/>
  </r>
  <r>
    <s v="UTILITY "/>
    <s v=" PET FRIENDLY "/>
    <n v="972"/>
    <x v="2"/>
    <x v="2"/>
  </r>
  <r>
    <s v="UTILITY "/>
    <s v=" POLICE MEMORIAL "/>
    <n v="1029"/>
    <x v="2"/>
    <x v="2"/>
  </r>
  <r>
    <s v="UTILITY "/>
    <s v=" POW/MIA "/>
    <n v="68"/>
    <x v="2"/>
    <x v="2"/>
  </r>
  <r>
    <s v="UTILITY "/>
    <s v=" PREVENT VIOLENCE "/>
    <n v="1480"/>
    <x v="2"/>
    <x v="2"/>
  </r>
  <r>
    <s v="UTILITY "/>
    <s v=" PUBLIC TRANSPORT "/>
    <n v="26"/>
    <x v="2"/>
    <x v="6"/>
  </r>
  <r>
    <s v="UTILITY "/>
    <s v=" PURPLE HEART "/>
    <n v="293"/>
    <x v="2"/>
    <x v="2"/>
  </r>
  <r>
    <s v="UTILITY "/>
    <s v=" REC VEH TRAILER "/>
    <n v="14"/>
    <x v="2"/>
    <x v="7"/>
  </r>
  <r>
    <s v="UTILITY "/>
    <s v=" REC VEH TRUCK "/>
    <n v="12"/>
    <x v="2"/>
    <x v="6"/>
  </r>
  <r>
    <s v="UTILITY "/>
    <s v=" RET SUPREME COURT "/>
    <n v="1"/>
    <x v="2"/>
    <x v="2"/>
  </r>
  <r>
    <s v="UTILITY "/>
    <s v=" RETIRED REPRESENT "/>
    <n v="10"/>
    <x v="2"/>
    <x v="2"/>
  </r>
  <r>
    <s v="UTILITY "/>
    <s v=" RETIRED SENATOR "/>
    <n v="9"/>
    <x v="2"/>
    <x v="2"/>
  </r>
  <r>
    <s v="UTILITY "/>
    <s v=" ROTARY INTRNATL "/>
    <n v="25"/>
    <x v="2"/>
    <x v="2"/>
  </r>
  <r>
    <s v="UTILITY "/>
    <s v=" ROUTE 66 "/>
    <n v="478"/>
    <x v="2"/>
    <x v="2"/>
  </r>
  <r>
    <s v="UTILITY "/>
    <s v=" SCHOOL BUS "/>
    <n v="2"/>
    <x v="2"/>
    <x v="8"/>
  </r>
  <r>
    <s v="UTILITY "/>
    <s v=" SHEET METAL WRKR "/>
    <n v="10"/>
    <x v="2"/>
    <x v="2"/>
  </r>
  <r>
    <s v="UTILITY "/>
    <s v=" SHERIFF "/>
    <n v="37"/>
    <x v="2"/>
    <x v="2"/>
  </r>
  <r>
    <s v="UTILITY "/>
    <s v=" SIGMA GAMMA RHO "/>
    <n v="28"/>
    <x v="2"/>
    <x v="2"/>
  </r>
  <r>
    <s v="UTILITY "/>
    <s v=" SILVER STAR "/>
    <n v="11"/>
    <x v="2"/>
    <x v="2"/>
  </r>
  <r>
    <s v="UTILITY "/>
    <s v=" SPEC OLYMPICS "/>
    <n v="86"/>
    <x v="2"/>
    <x v="2"/>
  </r>
  <r>
    <s v="UTILITY "/>
    <s v=" SPORTING SERIES "/>
    <n v="743"/>
    <x v="2"/>
    <x v="2"/>
  </r>
  <r>
    <s v="UTILITY "/>
    <s v=" STATE OF ILLINOIS "/>
    <n v="66"/>
    <x v="2"/>
    <x v="2"/>
  </r>
  <r>
    <s v="UTILITY "/>
    <s v=" STATE POLICE "/>
    <n v="7"/>
    <x v="2"/>
    <x v="2"/>
  </r>
  <r>
    <s v="UTILITY "/>
    <s v=" SUPPORT OUR TROOP "/>
    <n v="106"/>
    <x v="2"/>
    <x v="2"/>
  </r>
  <r>
    <s v="UTILITY "/>
    <s v=" SURV SPOUSE-FF "/>
    <n v="4"/>
    <x v="2"/>
    <x v="2"/>
  </r>
  <r>
    <s v="UTILITY "/>
    <s v=" SURV SPOUSE-PO "/>
    <n v="7"/>
    <x v="2"/>
    <x v="2"/>
  </r>
  <r>
    <s v="UTILITY "/>
    <s v=" TAXI "/>
    <n v="202"/>
    <x v="2"/>
    <x v="2"/>
  </r>
  <r>
    <s v="UTILITY "/>
    <s v=" TINTED WINDOW "/>
    <n v="37"/>
    <x v="2"/>
    <x v="2"/>
  </r>
  <r>
    <s v="UTILITY "/>
    <s v=" TRAILER 10,000 LB "/>
    <n v="233"/>
    <x v="2"/>
    <x v="7"/>
  </r>
  <r>
    <s v="UTILITY "/>
    <s v=" TRAILER 14,000 LB "/>
    <n v="147"/>
    <x v="2"/>
    <x v="7"/>
  </r>
  <r>
    <s v="UTILITY "/>
    <s v=" TRAILER 20,000 LB "/>
    <n v="39"/>
    <x v="2"/>
    <x v="7"/>
  </r>
  <r>
    <s v="UTILITY "/>
    <s v=" TRAILER 32,000 LB "/>
    <n v="36"/>
    <x v="2"/>
    <x v="7"/>
  </r>
  <r>
    <s v="UTILITY "/>
    <s v=" TRAILER 36,000 LB "/>
    <n v="2"/>
    <x v="2"/>
    <x v="7"/>
  </r>
  <r>
    <s v="UTILITY "/>
    <s v=" TRAILER 40,000 LB "/>
    <n v="5"/>
    <x v="2"/>
    <x v="7"/>
  </r>
  <r>
    <s v="UTILITY "/>
    <s v=" TRUCK 12,000 LBS "/>
    <n v="96"/>
    <x v="2"/>
    <x v="1"/>
  </r>
  <r>
    <s v="UTILITY "/>
    <s v=" TRUCK 16,000 LBS "/>
    <n v="51"/>
    <x v="2"/>
    <x v="1"/>
  </r>
  <r>
    <s v="UTILITY "/>
    <s v=" TRUCK 26,000 LBS "/>
    <n v="12"/>
    <x v="2"/>
    <x v="12"/>
  </r>
  <r>
    <s v="UTILITY "/>
    <s v=" TRUCK 32,000 LBS "/>
    <n v="4"/>
    <x v="2"/>
    <x v="12"/>
  </r>
  <r>
    <s v="UTILITY "/>
    <s v=" TRUCK 36,000 LBS "/>
    <n v="5"/>
    <x v="2"/>
    <x v="9"/>
  </r>
  <r>
    <s v="UTILITY "/>
    <s v=" TRUCK 45,000 LBS "/>
    <n v="1"/>
    <x v="2"/>
    <x v="9"/>
  </r>
  <r>
    <s v="UTILITY "/>
    <s v=" TRUCK 54,999 LBS "/>
    <n v="1"/>
    <x v="2"/>
    <x v="9"/>
  </r>
  <r>
    <s v="UTILITY "/>
    <s v=" TRUCK 8,000 LBS "/>
    <n v="4338"/>
    <x v="2"/>
    <x v="1"/>
  </r>
  <r>
    <s v="UTILITY "/>
    <s v=" TRUCK 80,000 LBS "/>
    <n v="1"/>
    <x v="2"/>
    <x v="9"/>
  </r>
  <r>
    <s v="UTILITY "/>
    <s v=" U.S. VETERAN "/>
    <n v="1476"/>
    <x v="2"/>
    <x v="2"/>
  </r>
  <r>
    <s v="UTILITY "/>
    <s v=" US MARINE CORP "/>
    <n v="643"/>
    <x v="2"/>
    <x v="2"/>
  </r>
  <r>
    <s v="UTILITY "/>
    <s v=" VIETNAM VETERAN "/>
    <n v="595"/>
    <x v="2"/>
    <x v="2"/>
  </r>
  <r>
    <s v="UTILITY "/>
    <s v=" WEST POINT BIC "/>
    <n v="29"/>
    <x v="2"/>
    <x v="2"/>
  </r>
  <r>
    <s v="UTILITY "/>
    <s v=" WHEELCHAIR "/>
    <n v="5097"/>
    <x v="2"/>
    <x v="2"/>
  </r>
  <r>
    <s v="UTILITY "/>
    <s v=" WHITE SOX "/>
    <n v="1374"/>
    <x v="2"/>
    <x v="2"/>
  </r>
  <r>
    <s v="UTILITY "/>
    <s v=" WILDLIFE PRAIRIE "/>
    <n v="61"/>
    <x v="2"/>
    <x v="2"/>
  </r>
  <r>
    <s v="UTILITY "/>
    <s v=" WOMEN VETERANS "/>
    <n v="53"/>
    <x v="2"/>
    <x v="2"/>
  </r>
  <r>
    <s v="UTILITY "/>
    <s v=" WORLD WAR II "/>
    <n v="24"/>
    <x v="2"/>
    <x v="2"/>
  </r>
  <r>
    <s v="UTILITY "/>
    <s v=" X-PRISONER OF WAR "/>
    <n v="11"/>
    <x v="2"/>
    <x v="2"/>
  </r>
  <r>
    <s v="UTILITY "/>
    <s v=" YOUTH GOLF "/>
    <n v="196"/>
    <x v="2"/>
    <x v="2"/>
  </r>
  <r>
    <s v="UTILITY "/>
    <s v=" UNIV. OF CHICAGO "/>
    <n v="32"/>
    <x v="2"/>
    <x v="2"/>
  </r>
  <r>
    <s v="UTILITY "/>
    <s v=" ZETA PHI BETA "/>
    <n v="27"/>
    <x v="2"/>
    <x v="2"/>
  </r>
  <r>
    <s v="VAN "/>
    <s v=" AIR FORCE VETERAN "/>
    <n v="5"/>
    <x v="0"/>
    <x v="2"/>
  </r>
  <r>
    <s v="VAN "/>
    <s v=" DUCKS UNLIMITED "/>
    <n v="2"/>
    <x v="0"/>
    <x v="6"/>
  </r>
  <r>
    <s v="VAN "/>
    <s v=" EXPANDED ANTIQUE "/>
    <n v="57"/>
    <x v="0"/>
    <x v="2"/>
  </r>
  <r>
    <s v="VAN "/>
    <s v=" FLYING CROSS "/>
    <n v="1"/>
    <x v="0"/>
    <x v="2"/>
  </r>
  <r>
    <s v="VAN "/>
    <s v=" FMR MILITARY VEH "/>
    <n v="1"/>
    <x v="0"/>
    <x v="6"/>
  </r>
  <r>
    <s v="VAN "/>
    <s v=" PHI BETA SIGMA "/>
    <n v="1"/>
    <x v="0"/>
    <x v="2"/>
  </r>
  <r>
    <s v="VAN "/>
    <s v=" SHARE THE ROAD "/>
    <n v="101"/>
    <x v="0"/>
    <x v="2"/>
  </r>
  <r>
    <s v="VAN "/>
    <s v=" TRAILER  3,000 LB "/>
    <n v="78"/>
    <x v="0"/>
    <x v="10"/>
  </r>
  <r>
    <s v="VAN "/>
    <s v=" TRAILER  5,000 LB "/>
    <n v="14"/>
    <x v="0"/>
    <x v="10"/>
  </r>
  <r>
    <s v="VAN "/>
    <s v=" TRAILER  8,000 LB "/>
    <n v="31"/>
    <x v="0"/>
    <x v="10"/>
  </r>
  <r>
    <s v="VAN "/>
    <s v=" AFGHANISTAN CMPN "/>
    <n v="9"/>
    <x v="0"/>
    <x v="2"/>
  </r>
  <r>
    <s v="VAN "/>
    <s v=" AGRICULTURE "/>
    <n v="203"/>
    <x v="0"/>
    <x v="6"/>
  </r>
  <r>
    <s v="VAN "/>
    <s v=" ALPHA KAPPA ALPHA "/>
    <n v="4"/>
    <x v="0"/>
    <x v="2"/>
  </r>
  <r>
    <s v="VAN "/>
    <s v=" ALPHA PHI ALPHA "/>
    <n v="2"/>
    <x v="0"/>
    <x v="2"/>
  </r>
  <r>
    <s v="VAN "/>
    <s v=" AMATEUR RADIO "/>
    <n v="198"/>
    <x v="0"/>
    <x v="2"/>
  </r>
  <r>
    <s v="VAN "/>
    <s v=" AMBULANCE "/>
    <n v="81"/>
    <x v="0"/>
    <x v="1"/>
  </r>
  <r>
    <s v="VAN "/>
    <s v=" AMERICA REMEMBERS "/>
    <n v="126"/>
    <x v="0"/>
    <x v="2"/>
  </r>
  <r>
    <s v="VAN "/>
    <s v=" ANTIQUES "/>
    <n v="181"/>
    <x v="0"/>
    <x v="2"/>
  </r>
  <r>
    <s v="VAN "/>
    <s v=" ARMED FORCES RET "/>
    <n v="167"/>
    <x v="0"/>
    <x v="2"/>
  </r>
  <r>
    <s v="VAN "/>
    <s v=" ARMED FORCES RSRV "/>
    <n v="47"/>
    <x v="0"/>
    <x v="2"/>
  </r>
  <r>
    <s v="VAN "/>
    <s v=" ARMY VETERAN "/>
    <n v="63"/>
    <x v="0"/>
    <x v="2"/>
  </r>
  <r>
    <s v="VAN "/>
    <s v=" AUTISM AWARENESS "/>
    <n v="33"/>
    <x v="0"/>
    <x v="2"/>
  </r>
  <r>
    <s v="VAN "/>
    <s v=" BLACKHAWKS "/>
    <n v="361"/>
    <x v="0"/>
    <x v="2"/>
  </r>
  <r>
    <s v="VAN "/>
    <s v=" BRONZE STAR "/>
    <n v="72"/>
    <x v="0"/>
    <x v="2"/>
  </r>
  <r>
    <s v="VAN "/>
    <s v=" CHARITABLE VEH "/>
    <n v="2649"/>
    <x v="0"/>
    <x v="2"/>
  </r>
  <r>
    <s v="VAN "/>
    <s v=" CHI POLICE MEM "/>
    <n v="50"/>
    <x v="0"/>
    <x v="2"/>
  </r>
  <r>
    <s v="VAN "/>
    <s v=" CHICAGO BEARS "/>
    <n v="169"/>
    <x v="0"/>
    <x v="2"/>
  </r>
  <r>
    <s v="VAN "/>
    <s v=" CHICAGO BULLS "/>
    <n v="37"/>
    <x v="0"/>
    <x v="2"/>
  </r>
  <r>
    <s v="VAN "/>
    <s v=" CHICAGO CUBS "/>
    <n v="142"/>
    <x v="0"/>
    <x v="2"/>
  </r>
  <r>
    <s v="VAN "/>
    <s v=" COLLEGIATE "/>
    <n v="4"/>
    <x v="0"/>
    <x v="2"/>
  </r>
  <r>
    <s v="VAN "/>
    <s v=" COLLEGIATE PLATE "/>
    <n v="317"/>
    <x v="0"/>
    <x v="2"/>
  </r>
  <r>
    <s v="VAN "/>
    <s v=" COMMUTER VAN "/>
    <n v="3"/>
    <x v="0"/>
    <x v="2"/>
  </r>
  <r>
    <s v="VAN "/>
    <s v=" DELTA SIGMA THETA "/>
    <n v="4"/>
    <x v="0"/>
    <x v="2"/>
  </r>
  <r>
    <s v="VAN "/>
    <s v=" DISABLED VETERANS "/>
    <n v="216"/>
    <x v="0"/>
    <x v="2"/>
  </r>
  <r>
    <s v="VAN "/>
    <s v=" EAGLE SCOUT "/>
    <n v="12"/>
    <x v="0"/>
    <x v="2"/>
  </r>
  <r>
    <s v="VAN "/>
    <s v=" EDUCATION "/>
    <n v="65"/>
    <x v="0"/>
    <x v="2"/>
  </r>
  <r>
    <s v="VAN "/>
    <s v=" ELECTRIC "/>
    <n v="1"/>
    <x v="0"/>
    <x v="2"/>
  </r>
  <r>
    <s v="VAN "/>
    <s v=" ENVIRONMENTAL "/>
    <n v="1718"/>
    <x v="0"/>
    <x v="2"/>
  </r>
  <r>
    <s v="VAN "/>
    <s v=" F.O.P. "/>
    <n v="23"/>
    <x v="0"/>
    <x v="2"/>
  </r>
  <r>
    <s v="VAN "/>
    <s v=" FARM 16,000 LBS "/>
    <n v="5"/>
    <x v="0"/>
    <x v="1"/>
  </r>
  <r>
    <s v="VAN "/>
    <s v=" FARM 24,000 LBS "/>
    <n v="2"/>
    <x v="0"/>
    <x v="11"/>
  </r>
  <r>
    <s v="VAN "/>
    <s v=" FARM 28,000 LBS "/>
    <n v="2"/>
    <x v="0"/>
    <x v="11"/>
  </r>
  <r>
    <s v="VAN "/>
    <s v=" FARM 32,000 LBS "/>
    <n v="5"/>
    <x v="0"/>
    <x v="11"/>
  </r>
  <r>
    <s v="VAN "/>
    <s v=" FARM 36,000 LBS "/>
    <n v="1"/>
    <x v="0"/>
    <x v="5"/>
  </r>
  <r>
    <s v="VAN "/>
    <s v=" FARM 45,000 LBS "/>
    <n v="1"/>
    <x v="0"/>
    <x v="5"/>
  </r>
  <r>
    <s v="VAN "/>
    <s v=" FARM 54,999 LBS "/>
    <n v="1"/>
    <x v="0"/>
    <x v="5"/>
  </r>
  <r>
    <s v="VAN "/>
    <s v=" FARM TRUCKS "/>
    <n v="2"/>
    <x v="0"/>
    <x v="6"/>
  </r>
  <r>
    <s v="VAN "/>
    <s v=" FLEET "/>
    <n v="2641"/>
    <x v="0"/>
    <x v="6"/>
  </r>
  <r>
    <s v="VAN "/>
    <s v=" UNIV. OF CHICAGO "/>
    <n v="4"/>
    <x v="0"/>
    <x v="2"/>
  </r>
  <r>
    <s v="VAN "/>
    <s v=" FUNERAL HOME "/>
    <n v="257"/>
    <x v="0"/>
    <x v="2"/>
  </r>
  <r>
    <s v="VAN "/>
    <s v=" GOLD STAR "/>
    <n v="7"/>
    <x v="0"/>
    <x v="2"/>
  </r>
  <r>
    <s v="VAN "/>
    <s v=" HEARING IMPAIRED "/>
    <n v="2"/>
    <x v="0"/>
    <x v="2"/>
  </r>
  <r>
    <s v="VAN "/>
    <s v=" HOSPICE "/>
    <n v="3"/>
    <x v="0"/>
    <x v="2"/>
  </r>
  <r>
    <s v="VAN "/>
    <s v=" HOUSE OF REPRSENT "/>
    <n v="1"/>
    <x v="0"/>
    <x v="2"/>
  </r>
  <r>
    <s v="VAN "/>
    <s v=" IL POLICE ASSOC "/>
    <n v="115"/>
    <x v="0"/>
    <x v="2"/>
  </r>
  <r>
    <s v="VAN "/>
    <s v=" IL. FIRE FIGHTER "/>
    <n v="2201"/>
    <x v="0"/>
    <x v="2"/>
  </r>
  <r>
    <s v="VAN "/>
    <s v=" ILL-MICH CANAL "/>
    <n v="14"/>
    <x v="0"/>
    <x v="2"/>
  </r>
  <r>
    <s v="VAN "/>
    <s v=" IRAQ CAMPAIGN "/>
    <n v="25"/>
    <x v="0"/>
    <x v="2"/>
  </r>
  <r>
    <s v="VAN "/>
    <s v=" KAPPA ALPHA PSI "/>
    <n v="3"/>
    <x v="0"/>
    <x v="2"/>
  </r>
  <r>
    <s v="VAN "/>
    <s v=" KOREAN SERVICE "/>
    <n v="6"/>
    <x v="0"/>
    <x v="2"/>
  </r>
  <r>
    <s v="VAN "/>
    <s v=" KOREAN WAR VET "/>
    <n v="62"/>
    <x v="0"/>
    <x v="2"/>
  </r>
  <r>
    <s v="VAN "/>
    <s v=" LIVERY "/>
    <n v="332"/>
    <x v="0"/>
    <x v="2"/>
  </r>
  <r>
    <s v="VAN "/>
    <s v=" MAMMOGRAM "/>
    <n v="197"/>
    <x v="0"/>
    <x v="2"/>
  </r>
  <r>
    <s v="VAN "/>
    <s v=" MASTER MASON "/>
    <n v="35"/>
    <x v="0"/>
    <x v="2"/>
  </r>
  <r>
    <s v="VAN "/>
    <s v=" MEDICAL CARRIER "/>
    <n v="418"/>
    <x v="0"/>
    <x v="1"/>
  </r>
  <r>
    <s v="VAN "/>
    <s v=" MILEAG TAX 12,000 "/>
    <n v="7"/>
    <x v="0"/>
    <x v="11"/>
  </r>
  <r>
    <s v="VAN "/>
    <s v=" MILEAG TAX 16,000 "/>
    <n v="32"/>
    <x v="0"/>
    <x v="11"/>
  </r>
  <r>
    <s v="VAN "/>
    <s v=" MILEAG TAX 20,000 "/>
    <n v="3"/>
    <x v="0"/>
    <x v="11"/>
  </r>
  <r>
    <s v="VAN "/>
    <s v=" MILEAG TAX 24,000 "/>
    <n v="25"/>
    <x v="0"/>
    <x v="11"/>
  </r>
  <r>
    <s v="VAN "/>
    <s v=" MILEAG TAX 28,000 "/>
    <n v="4"/>
    <x v="0"/>
    <x v="11"/>
  </r>
  <r>
    <s v="VAN "/>
    <s v=" MILEAG TAX 32,000 "/>
    <n v="6"/>
    <x v="0"/>
    <x v="11"/>
  </r>
  <r>
    <s v="VAN "/>
    <s v=" MILEAG TAX 36,000 "/>
    <n v="5"/>
    <x v="0"/>
    <x v="5"/>
  </r>
  <r>
    <s v="VAN "/>
    <s v=" MILEAG TAX 54,999 "/>
    <n v="1"/>
    <x v="0"/>
    <x v="5"/>
  </r>
  <r>
    <s v="VAN "/>
    <s v=" MUNI. HANDICAPPED "/>
    <n v="74"/>
    <x v="0"/>
    <x v="2"/>
  </r>
  <r>
    <s v="VAN "/>
    <s v=" MUNICIPAL POLICE "/>
    <n v="62"/>
    <x v="0"/>
    <x v="2"/>
  </r>
  <r>
    <s v="VAN "/>
    <s v=" MUNICIPAL VEHICLE "/>
    <n v="8059"/>
    <x v="0"/>
    <x v="0"/>
  </r>
  <r>
    <s v="VAN "/>
    <s v=" NATIONAL GUARD "/>
    <n v="36"/>
    <x v="0"/>
    <x v="2"/>
  </r>
  <r>
    <s v="VAN "/>
    <s v=" NAVY D.S.C. "/>
    <n v="1"/>
    <x v="0"/>
    <x v="2"/>
  </r>
  <r>
    <s v="VAN "/>
    <s v=" NAVY VETERAN "/>
    <n v="48"/>
    <x v="0"/>
    <x v="2"/>
  </r>
  <r>
    <s v="VAN "/>
    <s v=" NOTRE DAME "/>
    <n v="33"/>
    <x v="0"/>
    <x v="2"/>
  </r>
  <r>
    <s v="VAN "/>
    <s v=" OMEGA PSI PHI "/>
    <n v="3"/>
    <x v="0"/>
    <x v="2"/>
  </r>
  <r>
    <s v="VAN "/>
    <s v=" ORGAN DONOR "/>
    <n v="287"/>
    <x v="0"/>
    <x v="2"/>
  </r>
  <r>
    <s v="VAN "/>
    <s v=" OVARIAN CANCER "/>
    <n v="20"/>
    <x v="0"/>
    <x v="2"/>
  </r>
  <r>
    <s v="VAN "/>
    <s v=" PARATROOPER "/>
    <n v="16"/>
    <x v="0"/>
    <x v="2"/>
  </r>
  <r>
    <s v="VAN "/>
    <s v=" PARK DIST. YOUTH "/>
    <n v="64"/>
    <x v="0"/>
    <x v="2"/>
  </r>
  <r>
    <s v="VAN "/>
    <s v=" PASSENGER CAR "/>
    <n v="425094"/>
    <x v="0"/>
    <x v="2"/>
  </r>
  <r>
    <s v="VAN "/>
    <s v=" PERM. MNTED EQUIP "/>
    <n v="1"/>
    <x v="0"/>
    <x v="3"/>
  </r>
  <r>
    <s v="VAN "/>
    <s v=" PET FRIENDLY "/>
    <n v="218"/>
    <x v="0"/>
    <x v="2"/>
  </r>
  <r>
    <s v="VAN "/>
    <s v=" POLICE MEMORIAL "/>
    <n v="350"/>
    <x v="0"/>
    <x v="2"/>
  </r>
  <r>
    <s v="VAN "/>
    <s v=" POW/MIA "/>
    <n v="17"/>
    <x v="0"/>
    <x v="2"/>
  </r>
  <r>
    <s v="VAN "/>
    <s v=" PREVENT VIOLENCE "/>
    <n v="654"/>
    <x v="0"/>
    <x v="2"/>
  </r>
  <r>
    <s v="VAN "/>
    <s v=" PUBLIC TRANSPORT "/>
    <n v="1350"/>
    <x v="0"/>
    <x v="6"/>
  </r>
  <r>
    <s v="VAN "/>
    <s v=" PURPLE HEART "/>
    <n v="110"/>
    <x v="0"/>
    <x v="2"/>
  </r>
  <r>
    <s v="VAN "/>
    <s v=" REC VEH TRAILER "/>
    <n v="1"/>
    <x v="0"/>
    <x v="7"/>
  </r>
  <r>
    <s v="VAN "/>
    <s v=" REC VEH TRUCK "/>
    <n v="241"/>
    <x v="0"/>
    <x v="6"/>
  </r>
  <r>
    <s v="VAN "/>
    <s v=" RETIRED REPRESENT "/>
    <n v="5"/>
    <x v="0"/>
    <x v="2"/>
  </r>
  <r>
    <s v="VAN "/>
    <s v=" RETIRED SENATOR "/>
    <n v="1"/>
    <x v="0"/>
    <x v="2"/>
  </r>
  <r>
    <s v="VAN "/>
    <s v=" ROTARY INTRNATL "/>
    <n v="8"/>
    <x v="0"/>
    <x v="2"/>
  </r>
  <r>
    <s v="VAN "/>
    <s v=" ROUTE 66 "/>
    <n v="120"/>
    <x v="0"/>
    <x v="2"/>
  </r>
  <r>
    <s v="VAN "/>
    <s v=" SCHOOL BUS "/>
    <n v="265"/>
    <x v="0"/>
    <x v="8"/>
  </r>
  <r>
    <s v="VAN "/>
    <s v=" SHEET METAL WRKR "/>
    <n v="3"/>
    <x v="0"/>
    <x v="2"/>
  </r>
  <r>
    <s v="VAN "/>
    <s v=" SHERIFF "/>
    <n v="133"/>
    <x v="0"/>
    <x v="2"/>
  </r>
  <r>
    <s v="VAN "/>
    <s v=" SIGMA GAMMA RHO "/>
    <n v="1"/>
    <x v="0"/>
    <x v="2"/>
  </r>
  <r>
    <s v="VAN "/>
    <s v=" SILVER STAR "/>
    <n v="5"/>
    <x v="0"/>
    <x v="2"/>
  </r>
  <r>
    <s v="VAN "/>
    <s v=" SPEC OLYMPICS "/>
    <n v="33"/>
    <x v="0"/>
    <x v="2"/>
  </r>
  <r>
    <s v="VAN "/>
    <s v=" SPORTING SERIES "/>
    <n v="179"/>
    <x v="0"/>
    <x v="2"/>
  </r>
  <r>
    <s v="VAN "/>
    <s v=" STATE HANDICAPPED "/>
    <n v="9"/>
    <x v="0"/>
    <x v="2"/>
  </r>
  <r>
    <s v="VAN "/>
    <s v=" STATE OF ILLINOIS "/>
    <n v="437"/>
    <x v="0"/>
    <x v="2"/>
  </r>
  <r>
    <s v="VAN "/>
    <s v=" SUPPORT OUR TROOP "/>
    <n v="20"/>
    <x v="0"/>
    <x v="2"/>
  </r>
  <r>
    <s v="VAN "/>
    <s v=" SURV SPOUSE-FF "/>
    <n v="1"/>
    <x v="0"/>
    <x v="2"/>
  </r>
  <r>
    <s v="VAN "/>
    <s v=" SURV SPOUSE-PO "/>
    <n v="1"/>
    <x v="0"/>
    <x v="2"/>
  </r>
  <r>
    <s v="VAN "/>
    <s v=" TAXI "/>
    <n v="1510"/>
    <x v="0"/>
    <x v="2"/>
  </r>
  <r>
    <s v="VAN "/>
    <s v=" TINTED WINDOW "/>
    <n v="2"/>
    <x v="0"/>
    <x v="2"/>
  </r>
  <r>
    <s v="VAN "/>
    <s v=" TRAILER 10,000 LB "/>
    <n v="8"/>
    <x v="0"/>
    <x v="7"/>
  </r>
  <r>
    <s v="VAN "/>
    <s v=" TRAILER 14,000 LB "/>
    <n v="1"/>
    <x v="0"/>
    <x v="7"/>
  </r>
  <r>
    <s v="VAN "/>
    <s v=" TRAILER 20,000 LB "/>
    <n v="2"/>
    <x v="0"/>
    <x v="7"/>
  </r>
  <r>
    <s v="VAN "/>
    <s v=" TRUCK 12,000 LBS "/>
    <n v="9533"/>
    <x v="0"/>
    <x v="1"/>
  </r>
  <r>
    <s v="VAN "/>
    <s v=" TRUCK 16,000 LBS "/>
    <n v="1255"/>
    <x v="0"/>
    <x v="1"/>
  </r>
  <r>
    <s v="VAN "/>
    <s v=" TRUCK 26,000 LBS "/>
    <n v="610"/>
    <x v="0"/>
    <x v="12"/>
  </r>
  <r>
    <s v="VAN "/>
    <s v=" TRUCK 28,000 LBS "/>
    <n v="24"/>
    <x v="0"/>
    <x v="12"/>
  </r>
  <r>
    <s v="VAN "/>
    <s v=" TRUCK 32,000 LBS "/>
    <n v="52"/>
    <x v="0"/>
    <x v="12"/>
  </r>
  <r>
    <s v="VAN "/>
    <s v=" TRUCK 36,000 LBS "/>
    <n v="22"/>
    <x v="0"/>
    <x v="9"/>
  </r>
  <r>
    <s v="VAN "/>
    <s v=" TRUCK 40,000 LBS "/>
    <n v="3"/>
    <x v="0"/>
    <x v="9"/>
  </r>
  <r>
    <s v="VAN "/>
    <s v=" TRUCK 45,000 LBS "/>
    <n v="3"/>
    <x v="0"/>
    <x v="9"/>
  </r>
  <r>
    <s v="VAN "/>
    <s v=" TRUCK 50,000 LBS "/>
    <n v="5"/>
    <x v="0"/>
    <x v="9"/>
  </r>
  <r>
    <s v="VAN "/>
    <s v=" TRUCK 54,999 LBS "/>
    <n v="5"/>
    <x v="0"/>
    <x v="9"/>
  </r>
  <r>
    <s v="VAN "/>
    <s v=" TRUCK 64,000 LBS "/>
    <n v="1"/>
    <x v="0"/>
    <x v="9"/>
  </r>
  <r>
    <s v="VAN "/>
    <s v=" TRUCK 8,000 LBS "/>
    <n v="36516"/>
    <x v="0"/>
    <x v="1"/>
  </r>
  <r>
    <s v="VAN "/>
    <s v=" TRUCK 80,000 LBS "/>
    <n v="6"/>
    <x v="0"/>
    <x v="9"/>
  </r>
  <r>
    <s v="VAN "/>
    <s v=" U.S. VETERAN "/>
    <n v="508"/>
    <x v="0"/>
    <x v="2"/>
  </r>
  <r>
    <s v="VAN "/>
    <s v=" US MARINE CORP "/>
    <n v="133"/>
    <x v="0"/>
    <x v="2"/>
  </r>
  <r>
    <s v="VAN "/>
    <s v=" VIETNAM VETERAN "/>
    <n v="170"/>
    <x v="0"/>
    <x v="2"/>
  </r>
  <r>
    <s v="VAN "/>
    <s v=" WEST POINT BIC "/>
    <n v="15"/>
    <x v="0"/>
    <x v="2"/>
  </r>
  <r>
    <s v="VAN "/>
    <s v=" WHEELCHAIR "/>
    <n v="5650"/>
    <x v="0"/>
    <x v="2"/>
  </r>
  <r>
    <s v="VAN "/>
    <s v=" WHITE SOX "/>
    <n v="169"/>
    <x v="0"/>
    <x v="2"/>
  </r>
  <r>
    <s v="VAN "/>
    <s v=" WILDLIFE PRAIRIE "/>
    <n v="14"/>
    <x v="0"/>
    <x v="2"/>
  </r>
  <r>
    <s v="VAN "/>
    <s v=" WOMEN VETERANS "/>
    <n v="10"/>
    <x v="0"/>
    <x v="2"/>
  </r>
  <r>
    <s v="VAN "/>
    <s v=" WORLD WAR II "/>
    <n v="19"/>
    <x v="0"/>
    <x v="2"/>
  </r>
  <r>
    <s v="VAN "/>
    <s v=" X-PRISONER OF WAR "/>
    <n v="7"/>
    <x v="0"/>
    <x v="2"/>
  </r>
  <r>
    <s v="VAN "/>
    <s v=" YOUTH GOLF "/>
    <n v="18"/>
    <x v="0"/>
    <x v="2"/>
  </r>
  <r>
    <s v="VAN CAMPR "/>
    <s v=" ANTIQUES "/>
    <n v="1"/>
    <x v="0"/>
    <x v="2"/>
  </r>
  <r>
    <s v="VAN CAMPR "/>
    <s v=" PASSENGER CAR "/>
    <n v="2"/>
    <x v="0"/>
    <x v="2"/>
  </r>
  <r>
    <s v="VAN CAMPR "/>
    <s v=" PREVENT VIOLENCE "/>
    <n v="1"/>
    <x v="0"/>
    <x v="2"/>
  </r>
  <r>
    <s v="VAN CAMPR "/>
    <s v=" REC VEH TRAILER "/>
    <n v="1"/>
    <x v="0"/>
    <x v="7"/>
  </r>
  <r>
    <s v="VAN CAMPR "/>
    <s v=" REC VEH TRUCK "/>
    <n v="10"/>
    <x v="0"/>
    <x v="6"/>
  </r>
  <r>
    <s v="VAN CAMPR "/>
    <s v=" TRUCK 8,000 LBS "/>
    <n v="2"/>
    <x v="0"/>
    <x v="1"/>
  </r>
  <r>
    <s v="VAN CAMPR "/>
    <s v=" WHEELCHAIR "/>
    <n v="1"/>
    <x v="0"/>
    <x v="2"/>
  </r>
  <r>
    <s v="VANETTE "/>
    <s v=" TRAILER  3,000 LB "/>
    <n v="3"/>
    <x v="0"/>
    <x v="10"/>
  </r>
  <r>
    <s v="VANETTE "/>
    <s v=" MUNICIPAL VEHICLE "/>
    <n v="5"/>
    <x v="0"/>
    <x v="0"/>
  </r>
  <r>
    <s v="VANETTE "/>
    <s v=" PASSENGER CAR "/>
    <n v="2"/>
    <x v="0"/>
    <x v="2"/>
  </r>
  <r>
    <s v="VANETTE "/>
    <s v=" REC VEH TRAILER "/>
    <n v="1"/>
    <x v="0"/>
    <x v="7"/>
  </r>
  <r>
    <s v="VANETTE "/>
    <s v=" REC VEH TRUCK "/>
    <n v="1"/>
    <x v="0"/>
    <x v="6"/>
  </r>
  <r>
    <s v="VANETTE "/>
    <s v=" STATE OF ILLINOIS "/>
    <n v="1"/>
    <x v="0"/>
    <x v="2"/>
  </r>
  <r>
    <s v="VANETTE "/>
    <s v=" TRUCK 12,000 LBS "/>
    <n v="8"/>
    <x v="0"/>
    <x v="1"/>
  </r>
  <r>
    <s v="VANETTE "/>
    <s v=" TRUCK 8,000 LBS "/>
    <n v="6"/>
    <x v="0"/>
    <x v="1"/>
  </r>
  <r>
    <s v="VANETTE "/>
    <s v=" WHEELCHAIR "/>
    <n v="1"/>
    <x v="0"/>
    <x v="2"/>
  </r>
  <r>
    <s v="WAGON "/>
    <s v=" AIR FORCE VETERAN "/>
    <n v="1"/>
    <x v="0"/>
    <x v="2"/>
  </r>
  <r>
    <s v="WAGON "/>
    <s v=" DUCKS UNLIMITED "/>
    <n v="2"/>
    <x v="0"/>
    <x v="6"/>
  </r>
  <r>
    <s v="WAGON "/>
    <s v=" EXPANDED ANTIQUE "/>
    <n v="18"/>
    <x v="0"/>
    <x v="2"/>
  </r>
  <r>
    <s v="WAGON "/>
    <s v=" SHARE THE ROAD "/>
    <n v="27"/>
    <x v="0"/>
    <x v="2"/>
  </r>
  <r>
    <s v="WAGON "/>
    <s v=" TRAILER  3,000 LB "/>
    <n v="2"/>
    <x v="0"/>
    <x v="10"/>
  </r>
  <r>
    <s v="WAGON "/>
    <s v=" UNIV. OF CHICAGO "/>
    <n v="2"/>
    <x v="0"/>
    <x v="2"/>
  </r>
  <r>
    <s v="WAGON "/>
    <s v=" AFGHANISTAN CMPN "/>
    <n v="8"/>
    <x v="0"/>
    <x v="2"/>
  </r>
  <r>
    <s v="WAGON "/>
    <s v=" AGRICULTURE "/>
    <n v="9"/>
    <x v="0"/>
    <x v="6"/>
  </r>
  <r>
    <s v="WAGON "/>
    <s v=" ALPHA KAPPA ALPHA "/>
    <n v="6"/>
    <x v="0"/>
    <x v="2"/>
  </r>
  <r>
    <s v="WAGON "/>
    <s v=" AMATEUR RADIO "/>
    <n v="34"/>
    <x v="0"/>
    <x v="2"/>
  </r>
  <r>
    <s v="WAGON "/>
    <s v=" AMERICA REMEMBERS "/>
    <n v="64"/>
    <x v="0"/>
    <x v="2"/>
  </r>
  <r>
    <s v="WAGON "/>
    <s v=" ANTIQUES "/>
    <n v="89"/>
    <x v="0"/>
    <x v="2"/>
  </r>
  <r>
    <s v="WAGON "/>
    <s v=" ARMED FORCES RET "/>
    <n v="37"/>
    <x v="0"/>
    <x v="2"/>
  </r>
  <r>
    <s v="WAGON "/>
    <s v=" ARMED FORCES RSRV "/>
    <n v="9"/>
    <x v="0"/>
    <x v="2"/>
  </r>
  <r>
    <s v="WAGON "/>
    <s v=" ARMY VETERAN "/>
    <n v="27"/>
    <x v="0"/>
    <x v="2"/>
  </r>
  <r>
    <s v="WAGON "/>
    <s v=" AUTISM AWARENESS "/>
    <n v="11"/>
    <x v="0"/>
    <x v="2"/>
  </r>
  <r>
    <s v="WAGON "/>
    <s v=" BLACKHAWKS "/>
    <n v="319"/>
    <x v="0"/>
    <x v="2"/>
  </r>
  <r>
    <s v="WAGON "/>
    <s v=" BRONZE STAR "/>
    <n v="15"/>
    <x v="0"/>
    <x v="2"/>
  </r>
  <r>
    <s v="WAGON "/>
    <s v=" CHARITABLE VEH "/>
    <n v="58"/>
    <x v="0"/>
    <x v="2"/>
  </r>
  <r>
    <s v="WAGON "/>
    <s v=" CHI POLICE MEM "/>
    <n v="27"/>
    <x v="0"/>
    <x v="2"/>
  </r>
  <r>
    <s v="WAGON "/>
    <s v=" CHICAGO BEARS "/>
    <n v="125"/>
    <x v="0"/>
    <x v="2"/>
  </r>
  <r>
    <s v="WAGON "/>
    <s v=" CHICAGO BULLS "/>
    <n v="36"/>
    <x v="0"/>
    <x v="2"/>
  </r>
  <r>
    <s v="WAGON "/>
    <s v=" CHICAGO CUBS "/>
    <n v="63"/>
    <x v="0"/>
    <x v="2"/>
  </r>
  <r>
    <s v="WAGON "/>
    <s v=" COLLEGIATE "/>
    <n v="2"/>
    <x v="0"/>
    <x v="2"/>
  </r>
  <r>
    <s v="WAGON "/>
    <s v=" COLLEGIATE PLATE "/>
    <n v="123"/>
    <x v="0"/>
    <x v="2"/>
  </r>
  <r>
    <s v="WAGON "/>
    <s v=" DELTA SIGMA THETA "/>
    <n v="3"/>
    <x v="0"/>
    <x v="2"/>
  </r>
  <r>
    <s v="WAGON "/>
    <s v=" DISABLED VETERANS "/>
    <n v="26"/>
    <x v="0"/>
    <x v="2"/>
  </r>
  <r>
    <s v="WAGON "/>
    <s v=" EAGLE SCOUT "/>
    <n v="9"/>
    <x v="0"/>
    <x v="2"/>
  </r>
  <r>
    <s v="WAGON "/>
    <s v=" EDUCATION "/>
    <n v="19"/>
    <x v="0"/>
    <x v="2"/>
  </r>
  <r>
    <s v="WAGON "/>
    <s v=" ENVIRONMENTAL "/>
    <n v="374"/>
    <x v="0"/>
    <x v="2"/>
  </r>
  <r>
    <s v="WAGON "/>
    <s v=" F.O.P. "/>
    <n v="12"/>
    <x v="0"/>
    <x v="2"/>
  </r>
  <r>
    <s v="WAGON "/>
    <s v=" FARM TRAILERS "/>
    <n v="18"/>
    <x v="0"/>
    <x v="7"/>
  </r>
  <r>
    <s v="WAGON "/>
    <s v=" FLEET "/>
    <n v="3"/>
    <x v="0"/>
    <x v="6"/>
  </r>
  <r>
    <s v="WAGON "/>
    <s v=" FUNERAL HOME "/>
    <n v="12"/>
    <x v="0"/>
    <x v="2"/>
  </r>
  <r>
    <s v="WAGON "/>
    <s v=" GOLD STAR "/>
    <n v="3"/>
    <x v="0"/>
    <x v="2"/>
  </r>
  <r>
    <s v="WAGON "/>
    <s v=" IL POLICE ASSOC "/>
    <n v="50"/>
    <x v="0"/>
    <x v="2"/>
  </r>
  <r>
    <s v="WAGON "/>
    <s v=" IL. FIRE FIGHTER "/>
    <n v="338"/>
    <x v="0"/>
    <x v="2"/>
  </r>
  <r>
    <s v="WAGON "/>
    <s v=" ILL SENATORS "/>
    <n v="1"/>
    <x v="0"/>
    <x v="2"/>
  </r>
  <r>
    <s v="WAGON "/>
    <s v=" ILL-MICH CANAL "/>
    <n v="5"/>
    <x v="0"/>
    <x v="2"/>
  </r>
  <r>
    <s v="WAGON "/>
    <s v=" IRAQ CAMPAIGN "/>
    <n v="17"/>
    <x v="0"/>
    <x v="2"/>
  </r>
  <r>
    <s v="WAGON "/>
    <s v=" KAPPA ALPHA PSI "/>
    <n v="4"/>
    <x v="0"/>
    <x v="2"/>
  </r>
  <r>
    <s v="WAGON "/>
    <s v=" KOREAN SERVICE "/>
    <n v="1"/>
    <x v="0"/>
    <x v="2"/>
  </r>
  <r>
    <s v="WAGON "/>
    <s v=" KOREAN WAR VET "/>
    <n v="8"/>
    <x v="0"/>
    <x v="2"/>
  </r>
  <r>
    <s v="WAGON "/>
    <s v=" LIVERY "/>
    <n v="8"/>
    <x v="0"/>
    <x v="2"/>
  </r>
  <r>
    <s v="WAGON "/>
    <s v=" MAMMOGRAM "/>
    <n v="62"/>
    <x v="0"/>
    <x v="2"/>
  </r>
  <r>
    <s v="WAGON "/>
    <s v=" MASTER MASON "/>
    <n v="13"/>
    <x v="0"/>
    <x v="2"/>
  </r>
  <r>
    <s v="WAGON "/>
    <s v=" MEDICAL CARRIER "/>
    <n v="4"/>
    <x v="0"/>
    <x v="1"/>
  </r>
  <r>
    <s v="WAGON "/>
    <s v=" MUNI. HANDICAPPED "/>
    <n v="12"/>
    <x v="0"/>
    <x v="2"/>
  </r>
  <r>
    <s v="WAGON "/>
    <s v=" MUNICIPAL POLICE "/>
    <n v="40"/>
    <x v="0"/>
    <x v="2"/>
  </r>
  <r>
    <s v="WAGON "/>
    <s v=" MUNICIPAL VEHICLE "/>
    <n v="526"/>
    <x v="0"/>
    <x v="0"/>
  </r>
  <r>
    <s v="WAGON "/>
    <s v=" NATIONAL GUARD "/>
    <n v="20"/>
    <x v="0"/>
    <x v="2"/>
  </r>
  <r>
    <s v="WAGON "/>
    <s v=" NAVY VETERAN "/>
    <n v="20"/>
    <x v="0"/>
    <x v="2"/>
  </r>
  <r>
    <s v="WAGON "/>
    <s v=" NOTRE DAME "/>
    <n v="19"/>
    <x v="0"/>
    <x v="2"/>
  </r>
  <r>
    <s v="WAGON "/>
    <s v=" OMEGA PSI PHI "/>
    <n v="1"/>
    <x v="0"/>
    <x v="2"/>
  </r>
  <r>
    <s v="WAGON "/>
    <s v=" ORGAN DONOR "/>
    <n v="92"/>
    <x v="0"/>
    <x v="2"/>
  </r>
  <r>
    <s v="WAGON "/>
    <s v=" OVARIAN CANCER "/>
    <n v="6"/>
    <x v="0"/>
    <x v="2"/>
  </r>
  <r>
    <s v="WAGON "/>
    <s v=" PARATROOPER "/>
    <n v="3"/>
    <x v="0"/>
    <x v="2"/>
  </r>
  <r>
    <s v="WAGON "/>
    <s v=" PARK DIST. YOUTH "/>
    <n v="15"/>
    <x v="0"/>
    <x v="2"/>
  </r>
  <r>
    <s v="WAGON "/>
    <s v=" PASSENGER CAR "/>
    <n v="80865"/>
    <x v="0"/>
    <x v="2"/>
  </r>
  <r>
    <s v="WAGON "/>
    <s v=" PET FRIENDLY "/>
    <n v="73"/>
    <x v="0"/>
    <x v="2"/>
  </r>
  <r>
    <s v="WAGON "/>
    <s v=" POLICE MEMORIAL "/>
    <n v="93"/>
    <x v="0"/>
    <x v="2"/>
  </r>
  <r>
    <s v="WAGON "/>
    <s v=" POW/MIA "/>
    <n v="6"/>
    <x v="0"/>
    <x v="2"/>
  </r>
  <r>
    <s v="WAGON "/>
    <s v=" PREVENT VIOLENCE "/>
    <n v="100"/>
    <x v="0"/>
    <x v="2"/>
  </r>
  <r>
    <s v="WAGON "/>
    <s v=" PUBLIC TRANSPORT "/>
    <n v="144"/>
    <x v="0"/>
    <x v="6"/>
  </r>
  <r>
    <s v="WAGON "/>
    <s v=" PURPLE HEART "/>
    <n v="24"/>
    <x v="0"/>
    <x v="2"/>
  </r>
  <r>
    <s v="WAGON "/>
    <s v=" REC VEH TRAILER "/>
    <n v="1"/>
    <x v="0"/>
    <x v="7"/>
  </r>
  <r>
    <s v="WAGON "/>
    <s v=" REC VEH TRUCK "/>
    <n v="2"/>
    <x v="0"/>
    <x v="6"/>
  </r>
  <r>
    <s v="WAGON "/>
    <s v=" RETIRED SENATOR "/>
    <n v="1"/>
    <x v="0"/>
    <x v="2"/>
  </r>
  <r>
    <s v="WAGON "/>
    <s v=" ROTARY INTRNATL "/>
    <n v="1"/>
    <x v="0"/>
    <x v="2"/>
  </r>
  <r>
    <s v="WAGON "/>
    <s v=" ROUTE 66 "/>
    <n v="45"/>
    <x v="0"/>
    <x v="2"/>
  </r>
  <r>
    <s v="WAGON "/>
    <s v=" SHEET METAL WRKR "/>
    <n v="2"/>
    <x v="0"/>
    <x v="2"/>
  </r>
  <r>
    <s v="WAGON "/>
    <s v=" SHERIFF "/>
    <n v="3"/>
    <x v="0"/>
    <x v="2"/>
  </r>
  <r>
    <s v="WAGON "/>
    <s v=" SIGMA GAMMA RHO "/>
    <n v="3"/>
    <x v="0"/>
    <x v="2"/>
  </r>
  <r>
    <s v="WAGON "/>
    <s v=" SPEC OLYMPICS "/>
    <n v="8"/>
    <x v="0"/>
    <x v="2"/>
  </r>
  <r>
    <s v="WAGON "/>
    <s v=" SPORTING SERIES "/>
    <n v="79"/>
    <x v="0"/>
    <x v="2"/>
  </r>
  <r>
    <s v="WAGON "/>
    <s v=" STATE OF ILLINOIS "/>
    <n v="50"/>
    <x v="0"/>
    <x v="2"/>
  </r>
  <r>
    <s v="WAGON "/>
    <s v=" SUPPORT OUR TROOP "/>
    <n v="11"/>
    <x v="0"/>
    <x v="2"/>
  </r>
  <r>
    <s v="WAGON "/>
    <s v=" TAXI "/>
    <n v="54"/>
    <x v="0"/>
    <x v="2"/>
  </r>
  <r>
    <s v="WAGON "/>
    <s v=" TRUCK 12,000 LBS "/>
    <n v="89"/>
    <x v="0"/>
    <x v="1"/>
  </r>
  <r>
    <s v="WAGON "/>
    <s v=" TRUCK 16,000 LBS "/>
    <n v="4"/>
    <x v="0"/>
    <x v="1"/>
  </r>
  <r>
    <s v="WAGON "/>
    <s v=" TRUCK 32,000 LBS "/>
    <n v="1"/>
    <x v="0"/>
    <x v="12"/>
  </r>
  <r>
    <s v="WAGON "/>
    <s v=" TRUCK 36,000 LBS "/>
    <n v="1"/>
    <x v="0"/>
    <x v="9"/>
  </r>
  <r>
    <s v="WAGON "/>
    <s v=" TRUCK 8,000 LBS "/>
    <n v="330"/>
    <x v="0"/>
    <x v="1"/>
  </r>
  <r>
    <s v="WAGON "/>
    <s v=" U.S. VETERAN "/>
    <n v="140"/>
    <x v="0"/>
    <x v="2"/>
  </r>
  <r>
    <s v="WAGON "/>
    <s v=" US MARINE CORP "/>
    <n v="65"/>
    <x v="0"/>
    <x v="2"/>
  </r>
  <r>
    <s v="WAGON "/>
    <s v=" VIETNAM VETERAN "/>
    <n v="51"/>
    <x v="0"/>
    <x v="2"/>
  </r>
  <r>
    <s v="WAGON "/>
    <s v=" WEST POINT BIC "/>
    <n v="5"/>
    <x v="0"/>
    <x v="2"/>
  </r>
  <r>
    <s v="WAGON "/>
    <s v=" WHEELCHAIR "/>
    <n v="423"/>
    <x v="0"/>
    <x v="2"/>
  </r>
  <r>
    <s v="WAGON "/>
    <s v=" WHITE SOX "/>
    <n v="132"/>
    <x v="0"/>
    <x v="2"/>
  </r>
  <r>
    <s v="WAGON "/>
    <s v=" WILDLIFE PRAIRIE "/>
    <n v="2"/>
    <x v="0"/>
    <x v="2"/>
  </r>
  <r>
    <s v="WAGON "/>
    <s v=" WOMEN VETERANS "/>
    <n v="3"/>
    <x v="0"/>
    <x v="2"/>
  </r>
  <r>
    <s v="WAGON "/>
    <s v=" WORLD WAR II "/>
    <n v="2"/>
    <x v="0"/>
    <x v="2"/>
  </r>
  <r>
    <s v="WAGON "/>
    <s v=" YOUTH GOLF "/>
    <n v="14"/>
    <x v="0"/>
    <x v="2"/>
  </r>
  <r>
    <s v="WELL DRIL "/>
    <s v=" FARM TRUCKS "/>
    <n v="19"/>
    <x v="6"/>
    <x v="6"/>
  </r>
  <r>
    <s v="WELL DRIL "/>
    <s v=" MILEAG TAX 24,000 "/>
    <n v="1"/>
    <x v="6"/>
    <x v="11"/>
  </r>
  <r>
    <s v="WELL DRIL "/>
    <s v=" MUNICIPAL VEHICLE "/>
    <n v="2"/>
    <x v="6"/>
    <x v="0"/>
  </r>
  <r>
    <s v="WHL LOADR "/>
    <s v=" PASSENGER CAR "/>
    <n v="1"/>
    <x v="6"/>
    <x v="2"/>
  </r>
  <r>
    <s v="WINCH "/>
    <s v=" PASSENGER CAR "/>
    <n v="1"/>
    <x v="5"/>
    <x v="2"/>
  </r>
  <r>
    <s v="WINCH "/>
    <s v=" WHEELCHAIR "/>
    <n v="1"/>
    <x v="5"/>
    <x v="2"/>
  </r>
  <r>
    <s v="WINDOW VN "/>
    <s v=" PASSENGER CAR "/>
    <n v="9"/>
    <x v="0"/>
    <x v="2"/>
  </r>
  <r>
    <s v="WINDOW VN "/>
    <s v=" TRUCK 8,000 LBS "/>
    <n v="1"/>
    <x v="0"/>
    <x v="1"/>
  </r>
  <r>
    <s v="YARD TRAC "/>
    <s v=" REC VEH TRUCK "/>
    <n v="1"/>
    <x v="1"/>
    <x v="6"/>
  </r>
  <r>
    <s v="YARD TRAC "/>
    <s v=" TRUCK 54,999 LBS "/>
    <n v="1"/>
    <x v="1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4" minRefreshableVersion="3" showMemberPropertyTips="0" useAutoFormatting="1" itemPrintTitles="1" createdVersion="4" indent="0" compact="0" compactData="0" gridDropZones="1">
  <location ref="A3:O20" firstHeaderRow="1" firstDataRow="2" firstDataCol="1"/>
  <pivotFields count="5">
    <pivotField compact="0" outline="0" subtotalTop="0" showAll="0" includeNewItemsInFilter="1"/>
    <pivotField compact="0" outline="0" showAll="0" defaultSubtotal="0"/>
    <pivotField dataField="1" compact="0" outline="0" showAll="0" defaultSubtotal="0"/>
    <pivotField axis="axisRow" compact="0" outline="0" showAll="0" defaultSubtotal="0">
      <items count="15">
        <item x="1"/>
        <item x="0"/>
        <item x="6"/>
        <item x="12"/>
        <item x="4"/>
        <item x="3"/>
        <item x="2"/>
        <item x="5"/>
        <item x="7"/>
        <item x="8"/>
        <item x="9"/>
        <item x="10"/>
        <item x="11"/>
        <item x="13"/>
        <item x="14"/>
      </items>
    </pivotField>
    <pivotField axis="axisCol" compact="0" outline="0" showAll="0" defaultSubtotal="0">
      <items count="14">
        <item x="2"/>
        <item x="3"/>
        <item x="4"/>
        <item x="7"/>
        <item x="6"/>
        <item x="1"/>
        <item x="11"/>
        <item x="8"/>
        <item x="12"/>
        <item x="5"/>
        <item x="9"/>
        <item x="0"/>
        <item x="10"/>
        <item m="1" x="13"/>
      </items>
    </pivotField>
  </pivotFields>
  <rowFields count="1">
    <field x="3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4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 of Number" fld="2" baseField="0" baseItem="0"/>
  </dataFields>
  <formats count="7">
    <format dxfId="10">
      <pivotArea dataOnly="0" labelOnly="1" grandCol="1" outline="0" fieldPosition="0"/>
    </format>
    <format dxfId="9">
      <pivotArea type="origin" dataOnly="0" labelOnly="1" outline="0" fieldPosition="0"/>
    </format>
    <format dxfId="8">
      <pivotArea outline="0" collapsedLevelsAreSubtotals="1" fieldPosition="0">
        <references count="2">
          <reference field="3" count="6" selected="0">
            <x v="1"/>
            <x v="2"/>
            <x v="3"/>
            <x v="4"/>
            <x v="5"/>
            <x v="6"/>
          </reference>
          <reference field="4" count="5" selected="0">
            <x v="0"/>
            <x v="1"/>
            <x v="2"/>
            <x v="3"/>
            <x v="4"/>
          </reference>
        </references>
      </pivotArea>
    </format>
    <format dxfId="7">
      <pivotArea dataOnly="0" labelOnly="1" outline="0" fieldPosition="0">
        <references count="1">
          <reference field="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6">
      <pivotArea dataOnly="0" labelOnly="1" outline="0" fieldPosition="0">
        <references count="1">
          <reference field="4" count="1">
            <x v="11"/>
          </reference>
        </references>
      </pivotArea>
    </format>
    <format dxfId="5">
      <pivotArea dataOnly="0" labelOnly="1" outline="0" fieldPosition="0">
        <references count="1">
          <reference field="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">
      <pivotArea outline="0" collapsedLevelsAreSubtotals="1" fieldPosition="0"/>
    </format>
  </format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body_cat" displayName="body_cat" ref="A2:B181" totalsRowShown="0">
  <autoFilter ref="A2:B181"/>
  <sortState ref="A3:B181">
    <sortCondition ref="B2:B181"/>
  </sortState>
  <tableColumns count="2">
    <tableColumn id="1" name="Body" dataDxfId="3"/>
    <tableColumn id="2" name="MOVES Categor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regi_cat" displayName="regi_cat" ref="D2:E201" totalsRowShown="0">
  <autoFilter ref="D2:E201"/>
  <sortState ref="D3:E207">
    <sortCondition ref="D2:D207"/>
  </sortState>
  <tableColumns count="2">
    <tableColumn id="1" name="registration" dataDxfId="2"/>
    <tableColumn id="2" name="MOVES categor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sas_2015" displayName="sas_2015" ref="C1:G4274" totalsRowShown="0">
  <autoFilter ref="C1:G4274"/>
  <sortState ref="C2:G4274">
    <sortCondition ref="C1:C4274"/>
  </sortState>
  <tableColumns count="5">
    <tableColumn id="1" name="vehicle_Body type"/>
    <tableColumn id="2" name="Registration type"/>
    <tableColumn id="3" name="Number"/>
    <tableColumn id="4" name="body_cat" dataDxfId="1">
      <calculatedColumnFormula>IFERROR(VLOOKUP(TRIM(sas_2015[[#This Row],[vehicle_Body type]]),body_cat[],2,FALSE)," ")</calculatedColumnFormula>
    </tableColumn>
    <tableColumn id="5" name="regi_cat" dataDxfId="0">
      <calculatedColumnFormula>IFERROR(VLOOKUP(TRIM(sas_2015[[#This Row],[Registration type]]),regi_cat[],2,FALSE)," ")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D42:E241" totalsRowShown="0">
  <autoFilter ref="D42:E241"/>
  <sortState ref="D43:E241">
    <sortCondition ref="E42:E241"/>
  </sortState>
  <tableColumns count="2">
    <tableColumn id="1" name="registration"/>
    <tableColumn id="2" name="MOVES catego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P251"/>
  <sheetViews>
    <sheetView tabSelected="1" zoomScaleNormal="100" workbookViewId="0"/>
  </sheetViews>
  <sheetFormatPr defaultRowHeight="12.75" x14ac:dyDescent="0.2"/>
  <cols>
    <col min="3" max="3" width="21.85546875" customWidth="1"/>
    <col min="4" max="4" width="10.5703125" customWidth="1"/>
    <col min="5" max="5" width="10.7109375" customWidth="1"/>
    <col min="9" max="9" width="14.85546875" customWidth="1"/>
    <col min="12" max="12" width="12.85546875" bestFit="1" customWidth="1"/>
    <col min="13" max="13" width="6.28515625" style="36" customWidth="1"/>
    <col min="14" max="14" width="15.140625" customWidth="1"/>
    <col min="15" max="15" width="9" customWidth="1"/>
    <col min="16" max="16" width="14.28515625" customWidth="1"/>
    <col min="17" max="17" width="9.42578125" style="36" customWidth="1"/>
    <col min="18" max="18" width="11.85546875" customWidth="1"/>
    <col min="19" max="19" width="5.42578125" style="36" customWidth="1"/>
    <col min="20" max="20" width="12.7109375" customWidth="1"/>
    <col min="21" max="21" width="7.28515625" style="36" customWidth="1"/>
    <col min="22" max="22" width="15.42578125" customWidth="1"/>
    <col min="23" max="23" width="7.7109375" style="36" customWidth="1"/>
    <col min="24" max="24" width="14.28515625" customWidth="1"/>
    <col min="25" max="25" width="6.28515625" style="36" customWidth="1"/>
    <col min="26" max="26" width="13.42578125" customWidth="1"/>
    <col min="27" max="27" width="6" style="36" customWidth="1"/>
  </cols>
  <sheetData>
    <row r="2" spans="2:19" x14ac:dyDescent="0.2">
      <c r="M2"/>
      <c r="Q2"/>
      <c r="S2"/>
    </row>
    <row r="3" spans="2:19" x14ac:dyDescent="0.2">
      <c r="M3"/>
      <c r="Q3"/>
      <c r="S3"/>
    </row>
    <row r="4" spans="2:19" x14ac:dyDescent="0.2">
      <c r="B4" s="26"/>
      <c r="C4" s="26"/>
      <c r="D4" s="26"/>
      <c r="E4" s="26"/>
      <c r="F4" s="26"/>
      <c r="G4" s="26"/>
      <c r="H4" s="26"/>
      <c r="I4" s="26"/>
      <c r="J4" s="26"/>
      <c r="M4"/>
      <c r="Q4"/>
      <c r="S4"/>
    </row>
    <row r="5" spans="2:19" x14ac:dyDescent="0.2">
      <c r="B5" s="26" t="s">
        <v>703</v>
      </c>
      <c r="C5" s="26"/>
      <c r="D5" s="26"/>
      <c r="E5" s="26"/>
      <c r="F5" s="26"/>
      <c r="G5" s="26"/>
      <c r="H5" s="26"/>
      <c r="I5" s="26"/>
      <c r="J5" s="26"/>
      <c r="M5"/>
      <c r="Q5"/>
      <c r="S5"/>
    </row>
    <row r="6" spans="2:19" x14ac:dyDescent="0.2">
      <c r="B6" s="26" t="s">
        <v>704</v>
      </c>
      <c r="C6" s="26"/>
      <c r="D6" s="26"/>
      <c r="E6" s="26"/>
      <c r="F6" s="26"/>
      <c r="G6" s="26"/>
      <c r="H6" s="26"/>
      <c r="I6" s="26"/>
      <c r="J6" s="26"/>
      <c r="M6"/>
      <c r="Q6"/>
      <c r="S6"/>
    </row>
    <row r="7" spans="2:19" x14ac:dyDescent="0.2">
      <c r="B7" s="26"/>
      <c r="C7" s="26"/>
      <c r="D7" s="26"/>
      <c r="E7" s="26"/>
      <c r="F7" s="26"/>
      <c r="G7" s="26"/>
      <c r="H7" s="26"/>
      <c r="I7" s="26"/>
      <c r="J7" s="26"/>
      <c r="M7"/>
      <c r="Q7"/>
      <c r="S7"/>
    </row>
    <row r="8" spans="2:19" x14ac:dyDescent="0.2">
      <c r="B8" s="26" t="s">
        <v>1098</v>
      </c>
      <c r="C8" s="26"/>
      <c r="D8" s="26"/>
      <c r="E8" s="26"/>
      <c r="F8" s="26"/>
      <c r="G8" s="26"/>
      <c r="H8" s="26"/>
      <c r="I8" s="26"/>
      <c r="J8" s="26"/>
      <c r="M8"/>
      <c r="Q8"/>
      <c r="S8"/>
    </row>
    <row r="9" spans="2:19" x14ac:dyDescent="0.2">
      <c r="B9" s="26" t="s">
        <v>1099</v>
      </c>
      <c r="C9" s="26"/>
      <c r="D9" s="26"/>
      <c r="E9" s="26"/>
      <c r="F9" s="26"/>
      <c r="G9" s="26"/>
      <c r="H9" s="26"/>
      <c r="I9" s="26"/>
      <c r="J9" s="26"/>
      <c r="M9"/>
      <c r="Q9"/>
      <c r="S9"/>
    </row>
    <row r="10" spans="2:19" x14ac:dyDescent="0.2">
      <c r="B10" s="26"/>
      <c r="C10" s="26"/>
      <c r="D10" s="26"/>
      <c r="E10" s="26"/>
      <c r="F10" s="26"/>
      <c r="G10" s="26"/>
      <c r="H10" s="26"/>
      <c r="I10" s="26"/>
      <c r="J10" s="26"/>
      <c r="M10"/>
      <c r="Q10"/>
      <c r="S10"/>
    </row>
    <row r="11" spans="2:19" x14ac:dyDescent="0.2">
      <c r="B11" s="26" t="s">
        <v>1100</v>
      </c>
      <c r="C11" s="26"/>
      <c r="D11" s="26"/>
      <c r="E11" s="26"/>
      <c r="F11" s="26"/>
      <c r="G11" s="26"/>
      <c r="H11" s="26"/>
      <c r="I11" s="26"/>
      <c r="J11" s="26"/>
      <c r="M11"/>
      <c r="Q11"/>
      <c r="S11"/>
    </row>
    <row r="12" spans="2:19" x14ac:dyDescent="0.2">
      <c r="B12" s="26"/>
      <c r="C12" s="26"/>
      <c r="D12" s="26"/>
      <c r="E12" s="26"/>
      <c r="F12" s="26"/>
      <c r="G12" s="26"/>
      <c r="H12" s="26"/>
      <c r="I12" s="26"/>
      <c r="J12" s="26"/>
      <c r="M12"/>
      <c r="Q12"/>
      <c r="S12"/>
    </row>
    <row r="13" spans="2:19" x14ac:dyDescent="0.2">
      <c r="B13" s="26"/>
      <c r="C13" s="26"/>
      <c r="D13" s="26"/>
      <c r="E13" s="26"/>
      <c r="F13" s="26"/>
      <c r="G13" s="26"/>
      <c r="H13" s="26"/>
      <c r="I13" s="26"/>
      <c r="J13" s="26"/>
      <c r="M13"/>
      <c r="Q13"/>
      <c r="S13"/>
    </row>
    <row r="14" spans="2:19" x14ac:dyDescent="0.2">
      <c r="B14" s="26"/>
      <c r="C14" s="26"/>
      <c r="D14" s="26"/>
      <c r="E14" s="26"/>
      <c r="F14" s="26"/>
      <c r="G14" s="26"/>
      <c r="H14" s="26"/>
      <c r="I14" s="26"/>
      <c r="J14" s="26"/>
      <c r="M14"/>
      <c r="Q14"/>
      <c r="S14"/>
    </row>
    <row r="15" spans="2:19" x14ac:dyDescent="0.2">
      <c r="B15" s="26"/>
      <c r="C15" s="26"/>
      <c r="D15" s="26"/>
      <c r="E15" s="26"/>
      <c r="F15" s="26"/>
      <c r="G15" s="26"/>
      <c r="H15" s="26"/>
      <c r="I15" s="26"/>
      <c r="J15" s="26"/>
      <c r="M15"/>
      <c r="Q15"/>
      <c r="S15"/>
    </row>
    <row r="16" spans="2:19" x14ac:dyDescent="0.2">
      <c r="B16" s="26"/>
      <c r="C16" s="26"/>
      <c r="D16" s="26"/>
      <c r="E16" s="26"/>
      <c r="F16" s="26"/>
      <c r="G16" s="26"/>
      <c r="H16" s="26"/>
      <c r="I16" s="26"/>
      <c r="J16" s="26"/>
      <c r="M16"/>
      <c r="Q16"/>
      <c r="S16"/>
    </row>
    <row r="17" spans="2:19" x14ac:dyDescent="0.2">
      <c r="B17" s="26"/>
      <c r="C17" s="26"/>
      <c r="D17" s="26"/>
      <c r="E17" s="26"/>
      <c r="F17" s="26"/>
      <c r="G17" s="26"/>
      <c r="H17" s="26"/>
      <c r="I17" s="26"/>
      <c r="J17" s="26"/>
      <c r="M17"/>
      <c r="Q17"/>
      <c r="S17"/>
    </row>
    <row r="18" spans="2:19" x14ac:dyDescent="0.2">
      <c r="B18" s="26"/>
      <c r="C18" s="26"/>
      <c r="D18" s="26"/>
      <c r="E18" s="26"/>
      <c r="F18" s="26"/>
      <c r="G18" s="26"/>
      <c r="H18" s="26"/>
      <c r="I18" s="26"/>
      <c r="J18" s="26"/>
      <c r="M18"/>
      <c r="Q18"/>
      <c r="S18"/>
    </row>
    <row r="19" spans="2:19" x14ac:dyDescent="0.2">
      <c r="B19" s="26"/>
      <c r="C19" s="26"/>
      <c r="D19" s="26"/>
      <c r="E19" s="26"/>
      <c r="F19" s="26"/>
      <c r="G19" s="26"/>
      <c r="H19" s="26"/>
      <c r="I19" s="26"/>
      <c r="J19" s="26"/>
      <c r="M19"/>
      <c r="Q19"/>
      <c r="S19"/>
    </row>
    <row r="20" spans="2:19" x14ac:dyDescent="0.2">
      <c r="B20" s="26"/>
      <c r="C20" s="26"/>
      <c r="D20" s="26"/>
      <c r="E20" s="26"/>
      <c r="F20" s="26"/>
      <c r="G20" s="26"/>
      <c r="H20" s="26"/>
      <c r="I20" s="26"/>
      <c r="J20" s="26"/>
      <c r="M20"/>
      <c r="Q20"/>
      <c r="S20"/>
    </row>
    <row r="21" spans="2:19" x14ac:dyDescent="0.2">
      <c r="B21" s="26"/>
      <c r="C21" s="26"/>
      <c r="D21" s="26"/>
      <c r="E21" s="26"/>
      <c r="F21" s="26"/>
      <c r="G21" s="26"/>
      <c r="H21" s="26"/>
      <c r="I21" s="26"/>
      <c r="J21" s="26"/>
      <c r="M21"/>
      <c r="Q21"/>
      <c r="S21"/>
    </row>
    <row r="22" spans="2:19" x14ac:dyDescent="0.2">
      <c r="B22" s="26"/>
      <c r="C22" s="26"/>
      <c r="D22" s="26"/>
      <c r="E22" s="26"/>
      <c r="F22" s="26"/>
      <c r="G22" s="26"/>
      <c r="H22" s="26"/>
      <c r="I22" s="26"/>
      <c r="J22" s="26"/>
      <c r="M22"/>
      <c r="Q22"/>
      <c r="S22"/>
    </row>
    <row r="23" spans="2:19" x14ac:dyDescent="0.2">
      <c r="B23" s="26"/>
      <c r="C23" s="26"/>
      <c r="D23" s="26"/>
      <c r="E23" s="26"/>
      <c r="F23" s="26"/>
      <c r="G23" s="26"/>
      <c r="H23" s="26"/>
      <c r="I23" s="26"/>
      <c r="J23" s="26"/>
      <c r="M23"/>
      <c r="Q23"/>
      <c r="S23"/>
    </row>
    <row r="24" spans="2:19" x14ac:dyDescent="0.2">
      <c r="B24" s="26"/>
      <c r="C24" s="26"/>
      <c r="D24" s="26"/>
      <c r="E24" s="26"/>
      <c r="F24" s="26"/>
      <c r="G24" s="26"/>
      <c r="H24" s="26"/>
      <c r="I24" s="26"/>
      <c r="J24" s="26"/>
      <c r="M24"/>
      <c r="Q24"/>
      <c r="S24"/>
    </row>
    <row r="25" spans="2:19" x14ac:dyDescent="0.2">
      <c r="B25" s="26"/>
      <c r="C25" s="26"/>
      <c r="D25" s="26"/>
      <c r="E25" s="26"/>
      <c r="F25" s="26"/>
      <c r="G25" s="26"/>
      <c r="H25" s="26"/>
      <c r="I25" s="26"/>
      <c r="J25" s="26"/>
      <c r="M25"/>
      <c r="Q25"/>
      <c r="S25"/>
    </row>
    <row r="26" spans="2:19" x14ac:dyDescent="0.2">
      <c r="B26" s="26"/>
      <c r="C26" s="26"/>
      <c r="D26" s="26"/>
      <c r="E26" s="26"/>
      <c r="F26" s="26"/>
      <c r="G26" s="26"/>
      <c r="H26" s="26"/>
      <c r="I26" s="26"/>
      <c r="J26" s="26"/>
      <c r="M26"/>
      <c r="Q26"/>
      <c r="S26"/>
    </row>
    <row r="27" spans="2:19" x14ac:dyDescent="0.2">
      <c r="B27" s="26"/>
      <c r="C27" s="26"/>
      <c r="D27" s="26"/>
      <c r="E27" s="26"/>
      <c r="F27" s="26"/>
      <c r="G27" s="26"/>
      <c r="H27" s="26"/>
      <c r="I27" s="26"/>
      <c r="J27" s="26"/>
      <c r="M27"/>
      <c r="Q27"/>
      <c r="S27"/>
    </row>
    <row r="28" spans="2:19" x14ac:dyDescent="0.2">
      <c r="B28" s="26"/>
      <c r="C28" s="26"/>
      <c r="D28" s="26"/>
      <c r="E28" s="26"/>
      <c r="F28" s="26"/>
      <c r="G28" s="26"/>
      <c r="H28" s="26"/>
      <c r="I28" s="26"/>
      <c r="J28" s="26"/>
      <c r="M28"/>
      <c r="Q28"/>
      <c r="S28"/>
    </row>
    <row r="29" spans="2:19" x14ac:dyDescent="0.2">
      <c r="B29" s="26"/>
      <c r="C29" s="26"/>
      <c r="D29" s="26"/>
      <c r="E29" s="26"/>
      <c r="F29" s="26"/>
      <c r="G29" s="26"/>
      <c r="H29" s="26"/>
      <c r="I29" s="26"/>
      <c r="J29" s="26"/>
      <c r="M29"/>
      <c r="Q29"/>
      <c r="S29"/>
    </row>
    <row r="30" spans="2:19" x14ac:dyDescent="0.2">
      <c r="B30" s="26"/>
      <c r="C30" s="26"/>
      <c r="D30" s="26"/>
      <c r="E30" s="26"/>
      <c r="F30" s="26"/>
      <c r="G30" s="26"/>
      <c r="H30" s="26"/>
      <c r="I30" s="26"/>
      <c r="J30" s="26"/>
      <c r="M30"/>
      <c r="Q30"/>
      <c r="S30"/>
    </row>
    <row r="31" spans="2:19" x14ac:dyDescent="0.2">
      <c r="M31"/>
      <c r="Q31"/>
      <c r="S31"/>
    </row>
    <row r="45" spans="18:40" x14ac:dyDescent="0.2">
      <c r="R45" s="33"/>
      <c r="S45" s="37"/>
      <c r="T45" s="33"/>
      <c r="U45" s="37"/>
      <c r="V45" s="33"/>
      <c r="W45" s="37"/>
      <c r="X45" s="33"/>
      <c r="Y45" s="37"/>
      <c r="Z45" s="33"/>
      <c r="AA45" s="37"/>
      <c r="AB45" s="33"/>
      <c r="AC45" s="33"/>
      <c r="AD45" s="33"/>
      <c r="AE45" s="33"/>
    </row>
    <row r="46" spans="18:40" x14ac:dyDescent="0.2">
      <c r="R46" s="33"/>
      <c r="S46" s="37"/>
      <c r="T46" s="33"/>
      <c r="U46" s="37"/>
      <c r="V46" s="33"/>
      <c r="W46" s="37"/>
      <c r="X46" s="33"/>
      <c r="Y46" s="37"/>
      <c r="Z46" s="33"/>
      <c r="AA46" s="37"/>
      <c r="AB46" s="33"/>
      <c r="AC46" s="33"/>
      <c r="AD46" s="33"/>
      <c r="AE46" s="33"/>
    </row>
    <row r="47" spans="18:40" x14ac:dyDescent="0.2">
      <c r="R47" s="33"/>
      <c r="S47" s="37"/>
      <c r="T47" s="33"/>
      <c r="U47" s="38"/>
      <c r="V47" s="34"/>
      <c r="W47" s="39"/>
      <c r="X47" s="35"/>
      <c r="Y47" s="39"/>
      <c r="Z47" s="35"/>
      <c r="AA47" s="39"/>
      <c r="AB47" s="35"/>
      <c r="AC47" s="35"/>
      <c r="AD47" s="35"/>
      <c r="AE47" s="33"/>
      <c r="AI47" s="27" t="s">
        <v>428</v>
      </c>
      <c r="AJ47" s="28">
        <v>1</v>
      </c>
      <c r="AK47" s="29"/>
    </row>
    <row r="48" spans="18:40" x14ac:dyDescent="0.2">
      <c r="R48" s="33"/>
      <c r="S48" s="37"/>
      <c r="T48" s="33"/>
      <c r="U48" s="39"/>
      <c r="V48" s="35"/>
      <c r="W48" s="39"/>
      <c r="X48" s="35"/>
      <c r="Y48" s="39"/>
      <c r="Z48" s="35"/>
      <c r="AA48" s="39"/>
      <c r="AB48" s="35"/>
      <c r="AC48" s="35"/>
      <c r="AD48" s="35"/>
      <c r="AE48" s="33"/>
      <c r="AI48" s="30" t="s">
        <v>429</v>
      </c>
      <c r="AJ48" s="31">
        <v>1</v>
      </c>
      <c r="AK48" s="32"/>
      <c r="AL48" s="30" t="s">
        <v>526</v>
      </c>
      <c r="AM48" s="31">
        <v>1</v>
      </c>
      <c r="AN48" s="32"/>
    </row>
    <row r="49" spans="13:42" x14ac:dyDescent="0.2">
      <c r="M49"/>
      <c r="Q49"/>
      <c r="S49"/>
      <c r="U49"/>
      <c r="W49"/>
      <c r="Y49"/>
      <c r="AA49"/>
      <c r="AB49" s="35"/>
      <c r="AC49" s="35"/>
      <c r="AD49" s="33"/>
      <c r="AH49" s="27" t="s">
        <v>430</v>
      </c>
      <c r="AI49" s="28">
        <v>1</v>
      </c>
      <c r="AJ49" s="29"/>
      <c r="AK49" s="27" t="s">
        <v>527</v>
      </c>
      <c r="AL49" s="28">
        <v>1</v>
      </c>
      <c r="AM49" s="29"/>
      <c r="AN49" s="27" t="s">
        <v>624</v>
      </c>
      <c r="AO49" s="28">
        <v>37</v>
      </c>
      <c r="AP49" s="29"/>
    </row>
    <row r="50" spans="13:42" x14ac:dyDescent="0.2">
      <c r="M50"/>
      <c r="Q50"/>
      <c r="S50"/>
      <c r="U50"/>
      <c r="W50"/>
      <c r="Y50"/>
      <c r="AA50"/>
      <c r="AB50" s="35"/>
      <c r="AC50" s="35"/>
      <c r="AD50" s="33"/>
      <c r="AH50" s="30" t="s">
        <v>431</v>
      </c>
      <c r="AI50" s="31">
        <v>1</v>
      </c>
      <c r="AJ50" s="32"/>
      <c r="AK50" s="30" t="s">
        <v>528</v>
      </c>
      <c r="AL50" s="31">
        <v>2</v>
      </c>
      <c r="AM50" s="32"/>
      <c r="AN50" s="30" t="s">
        <v>625</v>
      </c>
      <c r="AO50" s="31">
        <v>1</v>
      </c>
      <c r="AP50" s="32"/>
    </row>
    <row r="51" spans="13:42" x14ac:dyDescent="0.2">
      <c r="M51"/>
      <c r="Q51"/>
      <c r="S51"/>
      <c r="U51"/>
      <c r="W51"/>
      <c r="Y51"/>
      <c r="AA51"/>
      <c r="AB51" s="35"/>
      <c r="AC51" s="35"/>
      <c r="AD51" s="33"/>
      <c r="AH51" s="27" t="s">
        <v>432</v>
      </c>
      <c r="AI51" s="28">
        <v>1</v>
      </c>
      <c r="AJ51" s="29"/>
      <c r="AK51" s="27" t="s">
        <v>529</v>
      </c>
      <c r="AL51" s="28">
        <v>1</v>
      </c>
      <c r="AM51" s="29"/>
      <c r="AN51" s="27" t="s">
        <v>626</v>
      </c>
      <c r="AO51" s="28">
        <v>1</v>
      </c>
      <c r="AP51" s="29"/>
    </row>
    <row r="52" spans="13:42" x14ac:dyDescent="0.2">
      <c r="M52"/>
      <c r="Q52"/>
      <c r="S52"/>
      <c r="U52"/>
      <c r="W52"/>
      <c r="Y52"/>
      <c r="AA52"/>
      <c r="AB52" s="35"/>
      <c r="AC52" s="35"/>
      <c r="AD52" s="33"/>
      <c r="AH52" s="30" t="s">
        <v>433</v>
      </c>
      <c r="AI52" s="31">
        <v>5</v>
      </c>
      <c r="AJ52" s="32"/>
      <c r="AK52" s="30" t="s">
        <v>530</v>
      </c>
      <c r="AL52" s="31">
        <v>1</v>
      </c>
      <c r="AM52" s="32"/>
      <c r="AN52" s="30" t="s">
        <v>627</v>
      </c>
      <c r="AO52" s="31">
        <v>1</v>
      </c>
      <c r="AP52" s="32"/>
    </row>
    <row r="53" spans="13:42" x14ac:dyDescent="0.2">
      <c r="M53"/>
      <c r="Q53"/>
      <c r="S53"/>
      <c r="U53"/>
      <c r="W53"/>
      <c r="Y53"/>
      <c r="AA53"/>
      <c r="AB53" s="35"/>
      <c r="AC53" s="35"/>
      <c r="AD53" s="33"/>
      <c r="AH53" s="27" t="s">
        <v>434</v>
      </c>
      <c r="AI53" s="28">
        <v>4</v>
      </c>
      <c r="AJ53" s="29"/>
      <c r="AK53" s="27" t="s">
        <v>531</v>
      </c>
      <c r="AL53" s="28">
        <v>1</v>
      </c>
      <c r="AM53" s="29"/>
      <c r="AN53" s="27" t="s">
        <v>628</v>
      </c>
      <c r="AO53" s="28">
        <v>2</v>
      </c>
      <c r="AP53" s="29"/>
    </row>
    <row r="54" spans="13:42" x14ac:dyDescent="0.2">
      <c r="M54"/>
      <c r="Q54"/>
      <c r="S54"/>
      <c r="U54"/>
      <c r="W54"/>
      <c r="Y54"/>
      <c r="AA54"/>
      <c r="AB54" s="35"/>
      <c r="AC54" s="35"/>
      <c r="AD54" s="33"/>
      <c r="AH54" s="30" t="s">
        <v>435</v>
      </c>
      <c r="AI54" s="31">
        <v>9</v>
      </c>
      <c r="AJ54" s="32"/>
      <c r="AK54" s="30" t="s">
        <v>532</v>
      </c>
      <c r="AL54" s="31">
        <v>1</v>
      </c>
      <c r="AM54" s="32"/>
      <c r="AN54" s="30" t="s">
        <v>629</v>
      </c>
      <c r="AO54" s="31">
        <v>3</v>
      </c>
      <c r="AP54" s="32"/>
    </row>
    <row r="55" spans="13:42" x14ac:dyDescent="0.2">
      <c r="M55"/>
      <c r="Q55"/>
      <c r="S55"/>
      <c r="U55"/>
      <c r="W55"/>
      <c r="Y55"/>
      <c r="AA55"/>
      <c r="AB55" s="35"/>
      <c r="AC55" s="35"/>
      <c r="AD55" s="33"/>
      <c r="AH55" s="27" t="s">
        <v>436</v>
      </c>
      <c r="AI55" s="28">
        <v>3</v>
      </c>
      <c r="AJ55" s="29"/>
      <c r="AK55" s="27" t="s">
        <v>533</v>
      </c>
      <c r="AL55" s="28">
        <v>2</v>
      </c>
      <c r="AM55" s="29"/>
      <c r="AN55" s="27" t="s">
        <v>630</v>
      </c>
      <c r="AO55" s="28">
        <v>1</v>
      </c>
      <c r="AP55" s="29"/>
    </row>
    <row r="56" spans="13:42" x14ac:dyDescent="0.2">
      <c r="M56"/>
      <c r="Q56"/>
      <c r="S56"/>
      <c r="U56"/>
      <c r="W56"/>
      <c r="Y56"/>
      <c r="AA56"/>
      <c r="AB56" s="35"/>
      <c r="AC56" s="35"/>
      <c r="AD56" s="33"/>
      <c r="AH56" s="30" t="s">
        <v>437</v>
      </c>
      <c r="AI56" s="31">
        <v>1</v>
      </c>
      <c r="AJ56" s="32"/>
      <c r="AK56" s="30" t="s">
        <v>534</v>
      </c>
      <c r="AL56" s="31">
        <v>1</v>
      </c>
      <c r="AM56" s="32"/>
      <c r="AN56" s="30" t="s">
        <v>631</v>
      </c>
      <c r="AO56" s="31">
        <v>22</v>
      </c>
      <c r="AP56" s="32"/>
    </row>
    <row r="57" spans="13:42" x14ac:dyDescent="0.2">
      <c r="M57"/>
      <c r="Q57"/>
      <c r="S57"/>
      <c r="U57"/>
      <c r="W57"/>
      <c r="Y57"/>
      <c r="AA57"/>
      <c r="AB57" s="35"/>
      <c r="AC57" s="35"/>
      <c r="AD57" s="33"/>
      <c r="AH57" s="27" t="s">
        <v>438</v>
      </c>
      <c r="AI57" s="28">
        <v>1</v>
      </c>
      <c r="AJ57" s="29"/>
      <c r="AK57" s="27" t="s">
        <v>535</v>
      </c>
      <c r="AL57" s="28">
        <v>1</v>
      </c>
      <c r="AM57" s="29"/>
      <c r="AN57" s="27" t="s">
        <v>632</v>
      </c>
      <c r="AO57" s="28">
        <v>1</v>
      </c>
      <c r="AP57" s="29"/>
    </row>
    <row r="58" spans="13:42" x14ac:dyDescent="0.2">
      <c r="M58"/>
      <c r="Q58"/>
      <c r="S58"/>
      <c r="U58"/>
      <c r="W58"/>
      <c r="Y58"/>
      <c r="AA58"/>
      <c r="AB58" s="35"/>
      <c r="AC58" s="35"/>
      <c r="AD58" s="33"/>
      <c r="AH58" s="30" t="s">
        <v>439</v>
      </c>
      <c r="AI58" s="31">
        <v>1</v>
      </c>
      <c r="AJ58" s="32"/>
      <c r="AK58" s="30" t="s">
        <v>536</v>
      </c>
      <c r="AL58" s="31">
        <v>1</v>
      </c>
      <c r="AM58" s="32"/>
      <c r="AN58" s="30" t="s">
        <v>633</v>
      </c>
      <c r="AO58" s="31">
        <v>1</v>
      </c>
      <c r="AP58" s="32"/>
    </row>
    <row r="59" spans="13:42" x14ac:dyDescent="0.2">
      <c r="M59"/>
      <c r="Q59"/>
      <c r="S59"/>
      <c r="U59"/>
      <c r="W59"/>
      <c r="Y59"/>
      <c r="AA59"/>
      <c r="AB59" s="35"/>
      <c r="AC59" s="35"/>
      <c r="AD59" s="33"/>
      <c r="AH59" s="27" t="s">
        <v>440</v>
      </c>
      <c r="AI59" s="28">
        <v>1</v>
      </c>
      <c r="AJ59" s="29"/>
      <c r="AK59" s="27" t="s">
        <v>537</v>
      </c>
      <c r="AL59" s="28">
        <v>3</v>
      </c>
      <c r="AM59" s="29"/>
      <c r="AN59" s="27" t="s">
        <v>634</v>
      </c>
      <c r="AO59" s="28">
        <v>2</v>
      </c>
      <c r="AP59" s="29"/>
    </row>
    <row r="60" spans="13:42" x14ac:dyDescent="0.2">
      <c r="M60"/>
      <c r="Q60"/>
      <c r="S60"/>
      <c r="U60"/>
      <c r="W60"/>
      <c r="Y60"/>
      <c r="AA60"/>
      <c r="AB60" s="35"/>
      <c r="AC60" s="35"/>
      <c r="AD60" s="33"/>
      <c r="AH60" s="30" t="s">
        <v>441</v>
      </c>
      <c r="AI60" s="31">
        <v>1</v>
      </c>
      <c r="AJ60" s="32"/>
      <c r="AK60" s="30" t="s">
        <v>538</v>
      </c>
      <c r="AL60" s="31">
        <v>1</v>
      </c>
      <c r="AM60" s="32"/>
      <c r="AN60" s="30" t="s">
        <v>635</v>
      </c>
      <c r="AO60" s="31">
        <v>1</v>
      </c>
      <c r="AP60" s="32"/>
    </row>
    <row r="61" spans="13:42" x14ac:dyDescent="0.2">
      <c r="M61"/>
      <c r="Q61"/>
      <c r="S61"/>
      <c r="U61"/>
      <c r="W61"/>
      <c r="Y61"/>
      <c r="AA61"/>
      <c r="AB61" s="35"/>
      <c r="AC61" s="35"/>
      <c r="AD61" s="33"/>
      <c r="AH61" s="27" t="s">
        <v>442</v>
      </c>
      <c r="AI61" s="28">
        <v>6</v>
      </c>
      <c r="AJ61" s="29"/>
      <c r="AK61" s="27" t="s">
        <v>539</v>
      </c>
      <c r="AL61" s="28">
        <v>1</v>
      </c>
      <c r="AM61" s="29"/>
      <c r="AN61" s="27" t="s">
        <v>636</v>
      </c>
      <c r="AO61" s="28">
        <v>1</v>
      </c>
      <c r="AP61" s="29"/>
    </row>
    <row r="62" spans="13:42" x14ac:dyDescent="0.2">
      <c r="M62"/>
      <c r="Q62"/>
      <c r="S62"/>
      <c r="U62"/>
      <c r="W62"/>
      <c r="Y62"/>
      <c r="AA62"/>
      <c r="AB62" s="35"/>
      <c r="AC62" s="35"/>
      <c r="AD62" s="33"/>
      <c r="AH62" s="30" t="s">
        <v>443</v>
      </c>
      <c r="AI62" s="31">
        <v>3</v>
      </c>
      <c r="AJ62" s="32"/>
      <c r="AK62" s="30" t="s">
        <v>540</v>
      </c>
      <c r="AL62" s="31">
        <v>1</v>
      </c>
      <c r="AM62" s="32"/>
      <c r="AN62" s="30" t="s">
        <v>637</v>
      </c>
      <c r="AO62" s="31">
        <v>1</v>
      </c>
      <c r="AP62" s="32"/>
    </row>
    <row r="63" spans="13:42" x14ac:dyDescent="0.2">
      <c r="M63"/>
      <c r="Q63"/>
      <c r="S63"/>
      <c r="U63"/>
      <c r="W63"/>
      <c r="Y63"/>
      <c r="AA63"/>
      <c r="AB63" s="35"/>
      <c r="AC63" s="35"/>
      <c r="AD63" s="33"/>
      <c r="AH63" s="27" t="s">
        <v>444</v>
      </c>
      <c r="AI63" s="28">
        <v>2</v>
      </c>
      <c r="AJ63" s="29"/>
      <c r="AK63" s="27" t="s">
        <v>541</v>
      </c>
      <c r="AL63" s="28">
        <v>1</v>
      </c>
      <c r="AM63" s="29"/>
      <c r="AN63" s="27" t="s">
        <v>638</v>
      </c>
      <c r="AO63" s="28">
        <v>976</v>
      </c>
      <c r="AP63" s="29"/>
    </row>
    <row r="64" spans="13:42" x14ac:dyDescent="0.2">
      <c r="M64"/>
      <c r="Q64"/>
      <c r="S64"/>
      <c r="U64"/>
      <c r="W64"/>
      <c r="Y64"/>
      <c r="AA64"/>
      <c r="AB64" s="35"/>
      <c r="AC64" s="35"/>
      <c r="AD64" s="33"/>
      <c r="AH64" s="30" t="s">
        <v>445</v>
      </c>
      <c r="AI64" s="31">
        <v>1</v>
      </c>
      <c r="AJ64" s="32"/>
      <c r="AK64" s="30" t="s">
        <v>542</v>
      </c>
      <c r="AL64" s="31">
        <v>4</v>
      </c>
      <c r="AM64" s="32"/>
      <c r="AN64" s="30" t="s">
        <v>639</v>
      </c>
      <c r="AO64" s="31">
        <v>2</v>
      </c>
      <c r="AP64" s="32"/>
    </row>
    <row r="65" spans="13:42" x14ac:dyDescent="0.2">
      <c r="M65"/>
      <c r="Q65"/>
      <c r="S65"/>
      <c r="U65"/>
      <c r="W65"/>
      <c r="Y65"/>
      <c r="AA65"/>
      <c r="AB65" s="35"/>
      <c r="AC65" s="35"/>
      <c r="AD65" s="33"/>
      <c r="AH65" s="27" t="s">
        <v>446</v>
      </c>
      <c r="AI65" s="28">
        <v>23052</v>
      </c>
      <c r="AJ65" s="29"/>
      <c r="AK65" s="27" t="s">
        <v>543</v>
      </c>
      <c r="AL65" s="28">
        <v>1</v>
      </c>
      <c r="AM65" s="29"/>
      <c r="AN65" s="27" t="s">
        <v>640</v>
      </c>
      <c r="AO65" s="28">
        <v>3</v>
      </c>
      <c r="AP65" s="29"/>
    </row>
    <row r="66" spans="13:42" x14ac:dyDescent="0.2">
      <c r="M66"/>
      <c r="Q66"/>
      <c r="S66"/>
      <c r="U66"/>
      <c r="W66"/>
      <c r="Y66"/>
      <c r="AA66"/>
      <c r="AB66" s="35"/>
      <c r="AC66" s="35"/>
      <c r="AD66" s="33"/>
      <c r="AH66" s="30" t="s">
        <v>447</v>
      </c>
      <c r="AI66" s="31">
        <v>1</v>
      </c>
      <c r="AJ66" s="32"/>
      <c r="AK66" s="30" t="s">
        <v>544</v>
      </c>
      <c r="AL66" s="31">
        <v>2057</v>
      </c>
      <c r="AM66" s="32"/>
      <c r="AN66" s="30" t="s">
        <v>641</v>
      </c>
      <c r="AO66" s="31">
        <v>1</v>
      </c>
      <c r="AP66" s="32"/>
    </row>
    <row r="67" spans="13:42" x14ac:dyDescent="0.2">
      <c r="M67"/>
      <c r="Q67"/>
      <c r="S67"/>
      <c r="U67"/>
      <c r="W67"/>
      <c r="Y67"/>
      <c r="AA67"/>
      <c r="AB67" s="35"/>
      <c r="AC67" s="35"/>
      <c r="AD67" s="33"/>
      <c r="AH67" s="27" t="s">
        <v>448</v>
      </c>
      <c r="AI67" s="28">
        <v>1</v>
      </c>
      <c r="AJ67" s="29"/>
      <c r="AK67" s="27" t="s">
        <v>545</v>
      </c>
      <c r="AL67" s="28">
        <v>1</v>
      </c>
      <c r="AM67" s="29"/>
      <c r="AN67" s="27" t="s">
        <v>642</v>
      </c>
      <c r="AO67" s="28">
        <v>1</v>
      </c>
      <c r="AP67" s="29"/>
    </row>
    <row r="68" spans="13:42" x14ac:dyDescent="0.2">
      <c r="M68"/>
      <c r="Q68"/>
      <c r="S68"/>
      <c r="U68"/>
      <c r="W68"/>
      <c r="Y68"/>
      <c r="AA68"/>
      <c r="AB68" s="35"/>
      <c r="AC68" s="35"/>
      <c r="AD68" s="33"/>
      <c r="AH68" s="30" t="s">
        <v>449</v>
      </c>
      <c r="AI68" s="31">
        <v>1</v>
      </c>
      <c r="AJ68" s="32"/>
      <c r="AK68" s="30" t="s">
        <v>546</v>
      </c>
      <c r="AL68" s="31">
        <v>1</v>
      </c>
      <c r="AM68" s="32"/>
      <c r="AN68" s="30" t="s">
        <v>643</v>
      </c>
      <c r="AO68" s="31">
        <v>2</v>
      </c>
      <c r="AP68" s="32"/>
    </row>
    <row r="69" spans="13:42" x14ac:dyDescent="0.2">
      <c r="M69"/>
      <c r="Q69"/>
      <c r="S69"/>
      <c r="U69"/>
      <c r="W69"/>
      <c r="Y69"/>
      <c r="AA69"/>
      <c r="AB69" s="35"/>
      <c r="AC69" s="35"/>
      <c r="AD69" s="33"/>
      <c r="AH69" s="27" t="s">
        <v>450</v>
      </c>
      <c r="AI69" s="28">
        <v>3</v>
      </c>
      <c r="AJ69" s="29"/>
      <c r="AK69" s="27" t="s">
        <v>547</v>
      </c>
      <c r="AL69" s="28">
        <v>1</v>
      </c>
      <c r="AM69" s="29"/>
      <c r="AN69" s="27" t="s">
        <v>644</v>
      </c>
      <c r="AO69" s="28">
        <v>1</v>
      </c>
      <c r="AP69" s="29"/>
    </row>
    <row r="70" spans="13:42" x14ac:dyDescent="0.2">
      <c r="M70"/>
      <c r="Q70"/>
      <c r="S70"/>
      <c r="U70"/>
      <c r="W70"/>
      <c r="Y70"/>
      <c r="AA70"/>
      <c r="AB70" s="35"/>
      <c r="AC70" s="35"/>
      <c r="AD70" s="33"/>
      <c r="AH70" s="30" t="s">
        <v>451</v>
      </c>
      <c r="AI70" s="31">
        <v>1</v>
      </c>
      <c r="AJ70" s="32"/>
      <c r="AK70" s="30" t="s">
        <v>548</v>
      </c>
      <c r="AL70" s="31">
        <v>2</v>
      </c>
      <c r="AM70" s="32"/>
      <c r="AN70" s="30" t="s">
        <v>645</v>
      </c>
      <c r="AO70" s="31">
        <v>1</v>
      </c>
      <c r="AP70" s="32"/>
    </row>
    <row r="71" spans="13:42" x14ac:dyDescent="0.2">
      <c r="M71"/>
      <c r="Q71"/>
      <c r="S71"/>
      <c r="U71"/>
      <c r="W71"/>
      <c r="Y71"/>
      <c r="AA71"/>
      <c r="AB71" s="33"/>
      <c r="AC71" s="33"/>
      <c r="AD71" s="33"/>
      <c r="AH71" s="27" t="s">
        <v>452</v>
      </c>
      <c r="AI71" s="28">
        <v>1</v>
      </c>
      <c r="AJ71" s="29"/>
      <c r="AK71" s="27" t="s">
        <v>549</v>
      </c>
      <c r="AL71" s="28">
        <v>1</v>
      </c>
      <c r="AM71" s="29"/>
      <c r="AN71" s="27" t="s">
        <v>646</v>
      </c>
      <c r="AO71" s="28">
        <v>1</v>
      </c>
      <c r="AP71" s="29"/>
    </row>
    <row r="72" spans="13:42" x14ac:dyDescent="0.2">
      <c r="M72"/>
      <c r="Q72"/>
      <c r="S72"/>
      <c r="U72"/>
      <c r="W72"/>
      <c r="Y72"/>
      <c r="AA72"/>
      <c r="AB72" s="33"/>
      <c r="AC72" s="33"/>
      <c r="AD72" s="33"/>
      <c r="AH72" s="30" t="s">
        <v>453</v>
      </c>
      <c r="AI72" s="31">
        <v>1</v>
      </c>
      <c r="AJ72" s="32"/>
      <c r="AK72" s="30" t="s">
        <v>550</v>
      </c>
      <c r="AL72" s="31">
        <v>2</v>
      </c>
      <c r="AM72" s="32"/>
      <c r="AN72" s="30" t="s">
        <v>647</v>
      </c>
      <c r="AO72" s="31">
        <v>2</v>
      </c>
      <c r="AP72" s="32"/>
    </row>
    <row r="73" spans="13:42" x14ac:dyDescent="0.2">
      <c r="M73"/>
      <c r="Q73"/>
      <c r="S73"/>
      <c r="U73"/>
      <c r="W73"/>
      <c r="Y73"/>
      <c r="AA73"/>
      <c r="AB73" s="33"/>
      <c r="AC73" s="33"/>
      <c r="AD73" s="33"/>
      <c r="AH73" s="27" t="s">
        <v>454</v>
      </c>
      <c r="AI73" s="28">
        <v>1</v>
      </c>
      <c r="AJ73" s="29"/>
      <c r="AK73" s="27" t="s">
        <v>551</v>
      </c>
      <c r="AL73" s="28">
        <v>1</v>
      </c>
      <c r="AM73" s="29"/>
      <c r="AN73" s="27" t="s">
        <v>648</v>
      </c>
      <c r="AO73" s="28">
        <v>1</v>
      </c>
      <c r="AP73" s="29"/>
    </row>
    <row r="74" spans="13:42" x14ac:dyDescent="0.2">
      <c r="M74"/>
      <c r="Q74"/>
      <c r="S74"/>
      <c r="U74"/>
      <c r="W74"/>
      <c r="Y74"/>
      <c r="AA74"/>
      <c r="AB74" s="33"/>
      <c r="AC74" s="33"/>
      <c r="AD74" s="33"/>
      <c r="AH74" s="30" t="s">
        <v>455</v>
      </c>
      <c r="AI74" s="31">
        <v>1</v>
      </c>
      <c r="AJ74" s="32"/>
      <c r="AK74" s="30" t="s">
        <v>558</v>
      </c>
      <c r="AL74" s="31">
        <v>1</v>
      </c>
      <c r="AM74" s="32"/>
      <c r="AN74" s="30" t="s">
        <v>649</v>
      </c>
      <c r="AO74" s="31">
        <v>3</v>
      </c>
      <c r="AP74" s="32"/>
    </row>
    <row r="75" spans="13:42" x14ac:dyDescent="0.2">
      <c r="M75"/>
      <c r="Q75"/>
      <c r="S75"/>
      <c r="U75"/>
      <c r="W75"/>
      <c r="Y75"/>
      <c r="AA75"/>
      <c r="AB75" s="33"/>
      <c r="AC75" s="33"/>
      <c r="AD75" s="33"/>
      <c r="AH75" s="27" t="s">
        <v>456</v>
      </c>
      <c r="AI75" s="28">
        <v>41</v>
      </c>
      <c r="AJ75" s="29"/>
      <c r="AK75" s="27" t="s">
        <v>702</v>
      </c>
      <c r="AL75" s="28">
        <v>1</v>
      </c>
      <c r="AM75" s="29"/>
      <c r="AN75" s="27" t="s">
        <v>650</v>
      </c>
      <c r="AO75" s="28">
        <v>1</v>
      </c>
      <c r="AP75" s="29"/>
    </row>
    <row r="76" spans="13:42" x14ac:dyDescent="0.2">
      <c r="M76"/>
      <c r="Q76"/>
      <c r="S76"/>
      <c r="U76"/>
      <c r="W76"/>
      <c r="Y76"/>
      <c r="AA76"/>
      <c r="AB76" s="33"/>
      <c r="AC76" s="33"/>
      <c r="AD76" s="33"/>
      <c r="AH76" s="30" t="s">
        <v>457</v>
      </c>
      <c r="AI76" s="31">
        <v>1</v>
      </c>
      <c r="AJ76" s="32"/>
      <c r="AK76" s="30" t="s">
        <v>552</v>
      </c>
      <c r="AL76" s="31">
        <v>12003</v>
      </c>
      <c r="AM76" s="32"/>
      <c r="AN76" s="30" t="s">
        <v>651</v>
      </c>
      <c r="AO76" s="31">
        <v>5</v>
      </c>
      <c r="AP76" s="32"/>
    </row>
    <row r="77" spans="13:42" x14ac:dyDescent="0.2">
      <c r="M77"/>
      <c r="Q77"/>
      <c r="S77"/>
      <c r="U77"/>
      <c r="W77"/>
      <c r="Y77"/>
      <c r="AA77"/>
      <c r="AB77" s="33"/>
      <c r="AC77" s="33"/>
      <c r="AD77" s="33"/>
      <c r="AH77" s="27" t="s">
        <v>458</v>
      </c>
      <c r="AI77" s="28">
        <v>2</v>
      </c>
      <c r="AJ77" s="29"/>
      <c r="AK77" s="27" t="s">
        <v>553</v>
      </c>
      <c r="AL77" s="28">
        <v>1</v>
      </c>
      <c r="AM77" s="29"/>
      <c r="AN77" s="27" t="s">
        <v>652</v>
      </c>
      <c r="AO77" s="28">
        <v>2</v>
      </c>
      <c r="AP77" s="29"/>
    </row>
    <row r="78" spans="13:42" x14ac:dyDescent="0.2">
      <c r="M78"/>
      <c r="Q78"/>
      <c r="S78"/>
      <c r="U78"/>
      <c r="W78"/>
      <c r="Y78"/>
      <c r="AA78"/>
      <c r="AB78" s="33"/>
      <c r="AC78" s="33"/>
      <c r="AD78" s="33"/>
      <c r="AH78" s="30" t="s">
        <v>459</v>
      </c>
      <c r="AI78" s="31">
        <v>1</v>
      </c>
      <c r="AJ78" s="32"/>
      <c r="AK78" s="30" t="s">
        <v>554</v>
      </c>
      <c r="AL78" s="31">
        <v>1</v>
      </c>
      <c r="AM78" s="32"/>
      <c r="AN78" s="30" t="s">
        <v>653</v>
      </c>
      <c r="AO78" s="31">
        <v>3</v>
      </c>
      <c r="AP78" s="32"/>
    </row>
    <row r="79" spans="13:42" x14ac:dyDescent="0.2">
      <c r="M79"/>
      <c r="Q79"/>
      <c r="S79"/>
      <c r="U79"/>
      <c r="W79"/>
      <c r="Y79"/>
      <c r="AA79"/>
      <c r="AB79" s="33"/>
      <c r="AC79" s="33"/>
      <c r="AD79" s="33"/>
      <c r="AH79" s="27" t="s">
        <v>460</v>
      </c>
      <c r="AI79" s="28">
        <v>14</v>
      </c>
      <c r="AJ79" s="29"/>
      <c r="AK79" s="27" t="s">
        <v>555</v>
      </c>
      <c r="AL79" s="28">
        <v>1</v>
      </c>
      <c r="AM79" s="29"/>
      <c r="AN79" s="27" t="s">
        <v>654</v>
      </c>
      <c r="AO79" s="28">
        <v>1</v>
      </c>
      <c r="AP79" s="29"/>
    </row>
    <row r="80" spans="13:42" x14ac:dyDescent="0.2">
      <c r="M80"/>
      <c r="Q80"/>
      <c r="S80"/>
      <c r="U80"/>
      <c r="W80"/>
      <c r="Y80"/>
      <c r="AA80"/>
      <c r="AB80" s="33"/>
      <c r="AC80" s="33"/>
      <c r="AD80" s="33"/>
      <c r="AH80" s="30" t="s">
        <v>461</v>
      </c>
      <c r="AI80" s="31">
        <v>1</v>
      </c>
      <c r="AJ80" s="32"/>
      <c r="AK80" s="30" t="s">
        <v>556</v>
      </c>
      <c r="AL80" s="31">
        <v>1</v>
      </c>
      <c r="AM80" s="32"/>
      <c r="AN80" s="30" t="s">
        <v>655</v>
      </c>
      <c r="AO80" s="31">
        <v>2</v>
      </c>
      <c r="AP80" s="32"/>
    </row>
    <row r="81" spans="13:42" x14ac:dyDescent="0.2">
      <c r="M81"/>
      <c r="Q81"/>
      <c r="S81"/>
      <c r="U81"/>
      <c r="W81"/>
      <c r="Y81"/>
      <c r="AA81"/>
      <c r="AB81" s="33"/>
      <c r="AC81" s="33"/>
      <c r="AD81" s="33"/>
      <c r="AH81" s="27" t="s">
        <v>462</v>
      </c>
      <c r="AI81" s="28">
        <v>1</v>
      </c>
      <c r="AJ81" s="29"/>
      <c r="AK81" s="27" t="s">
        <v>557</v>
      </c>
      <c r="AL81" s="28">
        <v>3</v>
      </c>
      <c r="AM81" s="29"/>
      <c r="AN81" s="27" t="s">
        <v>656</v>
      </c>
      <c r="AO81" s="28">
        <v>1</v>
      </c>
      <c r="AP81" s="29"/>
    </row>
    <row r="82" spans="13:42" x14ac:dyDescent="0.2">
      <c r="M82"/>
      <c r="Q82"/>
      <c r="S82"/>
      <c r="U82"/>
      <c r="W82"/>
      <c r="Y82"/>
      <c r="AA82"/>
      <c r="AB82" s="33"/>
      <c r="AC82" s="33"/>
      <c r="AD82" s="33"/>
      <c r="AH82" s="30" t="s">
        <v>463</v>
      </c>
      <c r="AI82" s="31">
        <v>2</v>
      </c>
      <c r="AJ82" s="32"/>
      <c r="AK82" s="30" t="s">
        <v>559</v>
      </c>
      <c r="AL82" s="31">
        <v>2</v>
      </c>
      <c r="AM82" s="32"/>
      <c r="AN82" s="30" t="s">
        <v>657</v>
      </c>
      <c r="AO82" s="31">
        <v>164</v>
      </c>
      <c r="AP82" s="32"/>
    </row>
    <row r="83" spans="13:42" x14ac:dyDescent="0.2">
      <c r="M83"/>
      <c r="Q83"/>
      <c r="S83"/>
      <c r="U83"/>
      <c r="W83"/>
      <c r="Y83"/>
      <c r="AA83"/>
      <c r="AB83" s="33"/>
      <c r="AC83" s="33"/>
      <c r="AD83" s="33"/>
      <c r="AH83" s="27" t="s">
        <v>701</v>
      </c>
      <c r="AI83" s="28">
        <v>1</v>
      </c>
      <c r="AJ83" s="29"/>
      <c r="AK83" s="27" t="s">
        <v>560</v>
      </c>
      <c r="AL83" s="28">
        <v>1</v>
      </c>
      <c r="AM83" s="29"/>
      <c r="AN83" s="27" t="s">
        <v>658</v>
      </c>
      <c r="AO83" s="28">
        <v>1</v>
      </c>
      <c r="AP83" s="29"/>
    </row>
    <row r="84" spans="13:42" x14ac:dyDescent="0.2">
      <c r="M84"/>
      <c r="Q84"/>
      <c r="S84"/>
      <c r="U84"/>
      <c r="W84"/>
      <c r="Y84"/>
      <c r="AA84"/>
      <c r="AB84" s="33"/>
      <c r="AC84" s="33"/>
      <c r="AD84" s="33"/>
      <c r="AH84" s="30" t="s">
        <v>464</v>
      </c>
      <c r="AI84" s="31">
        <v>3605</v>
      </c>
      <c r="AJ84" s="32"/>
      <c r="AK84" s="30" t="s">
        <v>561</v>
      </c>
      <c r="AL84" s="31">
        <v>1</v>
      </c>
      <c r="AM84" s="32"/>
      <c r="AN84" s="30" t="s">
        <v>659</v>
      </c>
      <c r="AO84" s="31">
        <v>1</v>
      </c>
      <c r="AP84" s="32"/>
    </row>
    <row r="85" spans="13:42" x14ac:dyDescent="0.2">
      <c r="M85"/>
      <c r="Q85"/>
      <c r="S85"/>
      <c r="U85"/>
      <c r="W85"/>
      <c r="Y85"/>
      <c r="AA85"/>
      <c r="AB85" s="33"/>
      <c r="AC85" s="33"/>
      <c r="AD85" s="33"/>
      <c r="AH85" s="27" t="s">
        <v>465</v>
      </c>
      <c r="AI85" s="28">
        <v>2</v>
      </c>
      <c r="AJ85" s="29"/>
      <c r="AK85" s="27" t="s">
        <v>562</v>
      </c>
      <c r="AL85" s="28">
        <v>2</v>
      </c>
      <c r="AM85" s="29"/>
      <c r="AN85" s="27" t="s">
        <v>660</v>
      </c>
      <c r="AO85" s="28">
        <v>1</v>
      </c>
      <c r="AP85" s="29"/>
    </row>
    <row r="86" spans="13:42" x14ac:dyDescent="0.2">
      <c r="M86"/>
      <c r="Q86"/>
      <c r="S86"/>
      <c r="U86"/>
      <c r="W86"/>
      <c r="Y86"/>
      <c r="AA86"/>
      <c r="AB86" s="33"/>
      <c r="AC86" s="33"/>
      <c r="AD86" s="33"/>
      <c r="AH86" s="30" t="s">
        <v>466</v>
      </c>
      <c r="AI86" s="31">
        <v>1</v>
      </c>
      <c r="AJ86" s="32"/>
      <c r="AK86" s="30" t="s">
        <v>563</v>
      </c>
      <c r="AL86" s="31">
        <v>1</v>
      </c>
      <c r="AM86" s="32"/>
      <c r="AN86" s="30" t="s">
        <v>661</v>
      </c>
      <c r="AO86" s="31">
        <v>1</v>
      </c>
      <c r="AP86" s="32"/>
    </row>
    <row r="87" spans="13:42" x14ac:dyDescent="0.2">
      <c r="M87"/>
      <c r="Q87"/>
      <c r="S87"/>
      <c r="U87"/>
      <c r="W87"/>
      <c r="Y87"/>
      <c r="AA87"/>
      <c r="AB87" s="33"/>
      <c r="AC87" s="33"/>
      <c r="AD87" s="33"/>
      <c r="AH87" s="27" t="s">
        <v>467</v>
      </c>
      <c r="AI87" s="28">
        <v>1</v>
      </c>
      <c r="AJ87" s="29"/>
      <c r="AK87" s="27" t="s">
        <v>564</v>
      </c>
      <c r="AL87" s="28">
        <v>1</v>
      </c>
      <c r="AM87" s="29"/>
      <c r="AN87" s="27" t="s">
        <v>662</v>
      </c>
      <c r="AO87" s="28">
        <v>1</v>
      </c>
      <c r="AP87" s="29"/>
    </row>
    <row r="88" spans="13:42" x14ac:dyDescent="0.2">
      <c r="M88"/>
      <c r="Q88"/>
      <c r="S88"/>
      <c r="U88"/>
      <c r="W88"/>
      <c r="Y88"/>
      <c r="AA88"/>
      <c r="AB88" s="33"/>
      <c r="AC88" s="33"/>
      <c r="AD88" s="33"/>
      <c r="AH88" s="30" t="s">
        <v>468</v>
      </c>
      <c r="AI88" s="31">
        <v>1</v>
      </c>
      <c r="AJ88" s="32"/>
      <c r="AK88" s="30" t="s">
        <v>565</v>
      </c>
      <c r="AL88" s="31">
        <v>1</v>
      </c>
      <c r="AM88" s="32"/>
      <c r="AN88" s="30" t="s">
        <v>663</v>
      </c>
      <c r="AO88" s="31">
        <v>6</v>
      </c>
      <c r="AP88" s="32"/>
    </row>
    <row r="89" spans="13:42" x14ac:dyDescent="0.2">
      <c r="M89"/>
      <c r="Q89"/>
      <c r="S89"/>
      <c r="U89"/>
      <c r="W89"/>
      <c r="Y89"/>
      <c r="AA89"/>
      <c r="AB89" s="33"/>
      <c r="AC89" s="33"/>
      <c r="AD89" s="33"/>
      <c r="AH89" s="27" t="s">
        <v>469</v>
      </c>
      <c r="AI89" s="28">
        <v>4</v>
      </c>
      <c r="AJ89" s="29"/>
      <c r="AK89" s="27" t="s">
        <v>566</v>
      </c>
      <c r="AL89" s="28">
        <v>4</v>
      </c>
      <c r="AM89" s="29"/>
      <c r="AN89" s="27" t="s">
        <v>664</v>
      </c>
      <c r="AO89" s="28">
        <v>2</v>
      </c>
      <c r="AP89" s="29"/>
    </row>
    <row r="90" spans="13:42" x14ac:dyDescent="0.2">
      <c r="M90"/>
      <c r="Q90"/>
      <c r="S90"/>
      <c r="U90"/>
      <c r="W90"/>
      <c r="Y90"/>
      <c r="AA90"/>
      <c r="AB90" s="33"/>
      <c r="AC90" s="33"/>
      <c r="AD90" s="33"/>
      <c r="AH90" s="30" t="s">
        <v>470</v>
      </c>
      <c r="AI90" s="31">
        <v>2</v>
      </c>
      <c r="AJ90" s="32"/>
      <c r="AK90" s="30" t="s">
        <v>567</v>
      </c>
      <c r="AL90" s="31">
        <v>12</v>
      </c>
      <c r="AM90" s="32"/>
      <c r="AN90" s="30" t="s">
        <v>665</v>
      </c>
      <c r="AO90" s="31">
        <v>1</v>
      </c>
      <c r="AP90" s="32"/>
    </row>
    <row r="91" spans="13:42" x14ac:dyDescent="0.2">
      <c r="M91"/>
      <c r="Q91"/>
      <c r="S91"/>
      <c r="U91"/>
      <c r="W91"/>
      <c r="Y91"/>
      <c r="AA91"/>
      <c r="AB91" s="33"/>
      <c r="AC91" s="33"/>
      <c r="AD91" s="33"/>
      <c r="AH91" s="27" t="s">
        <v>471</v>
      </c>
      <c r="AI91" s="28">
        <v>1</v>
      </c>
      <c r="AJ91" s="29"/>
      <c r="AK91" s="27" t="s">
        <v>568</v>
      </c>
      <c r="AL91" s="28">
        <v>1</v>
      </c>
      <c r="AM91" s="29"/>
      <c r="AN91" s="27" t="s">
        <v>666</v>
      </c>
      <c r="AO91" s="28">
        <v>1</v>
      </c>
      <c r="AP91" s="29"/>
    </row>
    <row r="92" spans="13:42" x14ac:dyDescent="0.2">
      <c r="M92"/>
      <c r="Q92"/>
      <c r="S92"/>
      <c r="U92"/>
      <c r="W92"/>
      <c r="Y92"/>
      <c r="AA92"/>
      <c r="AB92" s="33"/>
      <c r="AC92" s="33"/>
      <c r="AD92" s="33"/>
      <c r="AH92" s="30" t="s">
        <v>472</v>
      </c>
      <c r="AI92" s="31">
        <v>3</v>
      </c>
      <c r="AJ92" s="32"/>
      <c r="AK92" s="30" t="s">
        <v>569</v>
      </c>
      <c r="AL92" s="31">
        <v>10</v>
      </c>
      <c r="AM92" s="32"/>
      <c r="AN92" s="30" t="s">
        <v>667</v>
      </c>
      <c r="AO92" s="31">
        <v>1</v>
      </c>
      <c r="AP92" s="32"/>
    </row>
    <row r="93" spans="13:42" x14ac:dyDescent="0.2">
      <c r="M93"/>
      <c r="Q93"/>
      <c r="S93"/>
      <c r="U93"/>
      <c r="W93"/>
      <c r="Y93"/>
      <c r="AA93"/>
      <c r="AB93" s="33"/>
      <c r="AC93" s="33"/>
      <c r="AD93" s="33"/>
      <c r="AH93" s="27" t="s">
        <v>473</v>
      </c>
      <c r="AI93" s="28">
        <v>12</v>
      </c>
      <c r="AJ93" s="29"/>
      <c r="AK93" s="27" t="s">
        <v>570</v>
      </c>
      <c r="AL93" s="28">
        <v>1</v>
      </c>
      <c r="AM93" s="29"/>
      <c r="AN93" s="27" t="s">
        <v>668</v>
      </c>
      <c r="AO93" s="28">
        <v>1</v>
      </c>
      <c r="AP93" s="29"/>
    </row>
    <row r="94" spans="13:42" x14ac:dyDescent="0.2">
      <c r="M94"/>
      <c r="Q94"/>
      <c r="S94"/>
      <c r="U94"/>
      <c r="W94"/>
      <c r="Y94"/>
      <c r="AA94"/>
      <c r="AB94" s="33"/>
      <c r="AC94" s="33"/>
      <c r="AD94" s="33"/>
      <c r="AH94" s="30" t="s">
        <v>474</v>
      </c>
      <c r="AI94" s="31">
        <v>1</v>
      </c>
      <c r="AJ94" s="32"/>
      <c r="AK94" s="30" t="s">
        <v>571</v>
      </c>
      <c r="AL94" s="31">
        <v>1</v>
      </c>
      <c r="AM94" s="32"/>
      <c r="AN94" s="30" t="s">
        <v>669</v>
      </c>
      <c r="AO94" s="31">
        <v>1</v>
      </c>
      <c r="AP94" s="32"/>
    </row>
    <row r="95" spans="13:42" x14ac:dyDescent="0.2">
      <c r="M95"/>
      <c r="Q95"/>
      <c r="S95"/>
      <c r="U95"/>
      <c r="W95"/>
      <c r="Y95"/>
      <c r="AA95"/>
      <c r="AB95" s="33"/>
      <c r="AC95" s="33"/>
      <c r="AD95" s="33"/>
      <c r="AH95" s="27" t="s">
        <v>475</v>
      </c>
      <c r="AI95" s="28">
        <v>1</v>
      </c>
      <c r="AJ95" s="29"/>
      <c r="AK95" s="27" t="s">
        <v>572</v>
      </c>
      <c r="AL95" s="28">
        <v>1</v>
      </c>
      <c r="AM95" s="29"/>
      <c r="AN95" s="27" t="s">
        <v>670</v>
      </c>
      <c r="AO95" s="28">
        <v>1</v>
      </c>
      <c r="AP95" s="29"/>
    </row>
    <row r="96" spans="13:42" x14ac:dyDescent="0.2">
      <c r="M96"/>
      <c r="Q96"/>
      <c r="S96"/>
      <c r="U96"/>
      <c r="W96"/>
      <c r="Y96"/>
      <c r="AA96"/>
      <c r="AB96" s="33"/>
      <c r="AC96" s="33"/>
      <c r="AD96" s="33"/>
      <c r="AH96" s="30" t="s">
        <v>476</v>
      </c>
      <c r="AI96" s="31">
        <v>1</v>
      </c>
      <c r="AJ96" s="32"/>
      <c r="AK96" s="30" t="s">
        <v>573</v>
      </c>
      <c r="AL96" s="31">
        <v>2</v>
      </c>
      <c r="AM96" s="32"/>
      <c r="AN96" s="30" t="s">
        <v>671</v>
      </c>
      <c r="AO96" s="31">
        <v>1</v>
      </c>
      <c r="AP96" s="32"/>
    </row>
    <row r="97" spans="13:42" x14ac:dyDescent="0.2">
      <c r="M97"/>
      <c r="Q97"/>
      <c r="S97"/>
      <c r="U97"/>
      <c r="W97"/>
      <c r="Y97"/>
      <c r="AA97"/>
      <c r="AB97" s="33"/>
      <c r="AC97" s="33"/>
      <c r="AD97" s="33"/>
      <c r="AH97" s="27" t="s">
        <v>477</v>
      </c>
      <c r="AI97" s="28">
        <v>1</v>
      </c>
      <c r="AJ97" s="29"/>
      <c r="AK97" s="27" t="s">
        <v>574</v>
      </c>
      <c r="AL97" s="28">
        <v>1</v>
      </c>
      <c r="AM97" s="29"/>
      <c r="AN97" s="27" t="s">
        <v>672</v>
      </c>
      <c r="AO97" s="28">
        <v>2</v>
      </c>
      <c r="AP97" s="29"/>
    </row>
    <row r="98" spans="13:42" x14ac:dyDescent="0.2">
      <c r="M98"/>
      <c r="Q98"/>
      <c r="S98"/>
      <c r="U98"/>
      <c r="W98"/>
      <c r="Y98"/>
      <c r="AA98"/>
      <c r="AB98" s="33"/>
      <c r="AC98" s="33"/>
      <c r="AD98" s="33"/>
      <c r="AH98" s="30" t="s">
        <v>478</v>
      </c>
      <c r="AI98" s="31">
        <v>4</v>
      </c>
      <c r="AJ98" s="32"/>
      <c r="AK98" s="30" t="s">
        <v>575</v>
      </c>
      <c r="AL98" s="31">
        <v>2</v>
      </c>
      <c r="AM98" s="32"/>
      <c r="AN98" s="30" t="s">
        <v>673</v>
      </c>
      <c r="AO98" s="31">
        <v>2</v>
      </c>
      <c r="AP98" s="32"/>
    </row>
    <row r="99" spans="13:42" x14ac:dyDescent="0.2">
      <c r="M99"/>
      <c r="Q99"/>
      <c r="S99"/>
      <c r="U99"/>
      <c r="W99"/>
      <c r="Y99"/>
      <c r="AA99"/>
      <c r="AB99" s="33"/>
      <c r="AC99" s="33"/>
      <c r="AD99" s="33"/>
      <c r="AH99" s="27" t="s">
        <v>479</v>
      </c>
      <c r="AI99" s="28">
        <v>6</v>
      </c>
      <c r="AJ99" s="29"/>
      <c r="AK99" s="27" t="s">
        <v>576</v>
      </c>
      <c r="AL99" s="28">
        <v>1</v>
      </c>
      <c r="AM99" s="29"/>
      <c r="AN99" s="27" t="s">
        <v>674</v>
      </c>
      <c r="AO99" s="28">
        <v>1</v>
      </c>
      <c r="AP99" s="29"/>
    </row>
    <row r="100" spans="13:42" x14ac:dyDescent="0.2">
      <c r="M100"/>
      <c r="Q100"/>
      <c r="S100"/>
      <c r="U100"/>
      <c r="W100"/>
      <c r="Y100"/>
      <c r="AA100"/>
      <c r="AB100" s="33"/>
      <c r="AC100" s="33"/>
      <c r="AD100" s="33"/>
      <c r="AH100" s="30" t="s">
        <v>480</v>
      </c>
      <c r="AI100" s="31">
        <v>1</v>
      </c>
      <c r="AJ100" s="32"/>
      <c r="AK100" s="30" t="s">
        <v>577</v>
      </c>
      <c r="AL100" s="31">
        <v>2</v>
      </c>
      <c r="AM100" s="32"/>
      <c r="AN100" s="30" t="s">
        <v>675</v>
      </c>
      <c r="AO100" s="31">
        <v>6</v>
      </c>
      <c r="AP100" s="32"/>
    </row>
    <row r="101" spans="13:42" x14ac:dyDescent="0.2">
      <c r="M101"/>
      <c r="Q101"/>
      <c r="S101"/>
      <c r="U101"/>
      <c r="W101"/>
      <c r="Y101"/>
      <c r="AA101"/>
      <c r="AB101" s="33"/>
      <c r="AC101" s="33"/>
      <c r="AD101" s="33"/>
      <c r="AH101" s="27" t="s">
        <v>481</v>
      </c>
      <c r="AI101" s="28">
        <v>5</v>
      </c>
      <c r="AJ101" s="29"/>
      <c r="AK101" s="27" t="s">
        <v>578</v>
      </c>
      <c r="AL101" s="28">
        <v>1</v>
      </c>
      <c r="AM101" s="29"/>
      <c r="AN101" s="27" t="s">
        <v>676</v>
      </c>
      <c r="AO101" s="28">
        <v>2</v>
      </c>
      <c r="AP101" s="29"/>
    </row>
    <row r="102" spans="13:42" x14ac:dyDescent="0.2">
      <c r="M102"/>
      <c r="Q102"/>
      <c r="S102"/>
      <c r="U102"/>
      <c r="W102"/>
      <c r="Y102"/>
      <c r="AA102"/>
      <c r="AB102" s="33"/>
      <c r="AC102" s="33"/>
      <c r="AD102" s="33"/>
      <c r="AH102" s="30" t="s">
        <v>482</v>
      </c>
      <c r="AI102" s="31">
        <v>2</v>
      </c>
      <c r="AJ102" s="32"/>
      <c r="AK102" s="30" t="s">
        <v>579</v>
      </c>
      <c r="AL102" s="31">
        <v>1</v>
      </c>
      <c r="AM102" s="32"/>
      <c r="AN102" s="30" t="s">
        <v>677</v>
      </c>
      <c r="AO102" s="31">
        <v>1</v>
      </c>
      <c r="AP102" s="32"/>
    </row>
    <row r="103" spans="13:42" x14ac:dyDescent="0.2">
      <c r="M103"/>
      <c r="Q103"/>
      <c r="S103"/>
      <c r="U103"/>
      <c r="W103"/>
      <c r="Y103"/>
      <c r="AA103"/>
      <c r="AB103" s="33"/>
      <c r="AC103" s="33"/>
      <c r="AD103" s="33"/>
      <c r="AH103" s="27" t="s">
        <v>483</v>
      </c>
      <c r="AI103" s="28">
        <v>2</v>
      </c>
      <c r="AJ103" s="29"/>
      <c r="AK103" s="27" t="s">
        <v>580</v>
      </c>
      <c r="AL103" s="28">
        <v>6</v>
      </c>
      <c r="AM103" s="29"/>
      <c r="AN103" s="27" t="s">
        <v>678</v>
      </c>
      <c r="AO103" s="28">
        <v>5</v>
      </c>
      <c r="AP103" s="29"/>
    </row>
    <row r="104" spans="13:42" x14ac:dyDescent="0.2">
      <c r="M104"/>
      <c r="Q104"/>
      <c r="S104"/>
      <c r="U104"/>
      <c r="W104"/>
      <c r="Y104"/>
      <c r="AA104"/>
      <c r="AB104" s="33"/>
      <c r="AC104" s="33"/>
      <c r="AD104" s="33"/>
      <c r="AH104" s="30" t="s">
        <v>484</v>
      </c>
      <c r="AI104" s="31">
        <v>1</v>
      </c>
      <c r="AJ104" s="32"/>
      <c r="AK104" s="30" t="s">
        <v>581</v>
      </c>
      <c r="AL104" s="31">
        <v>1</v>
      </c>
      <c r="AM104" s="32"/>
      <c r="AN104" s="30" t="s">
        <v>679</v>
      </c>
      <c r="AO104" s="31">
        <v>1</v>
      </c>
      <c r="AP104" s="32"/>
    </row>
    <row r="105" spans="13:42" x14ac:dyDescent="0.2">
      <c r="M105"/>
      <c r="Q105"/>
      <c r="S105"/>
      <c r="U105"/>
      <c r="W105"/>
      <c r="Y105"/>
      <c r="AA105"/>
      <c r="AB105" s="33"/>
      <c r="AC105" s="33"/>
      <c r="AD105" s="33"/>
      <c r="AH105" s="27" t="s">
        <v>485</v>
      </c>
      <c r="AI105" s="28">
        <v>1</v>
      </c>
      <c r="AJ105" s="29"/>
      <c r="AK105" s="27" t="s">
        <v>582</v>
      </c>
      <c r="AL105" s="28">
        <v>1</v>
      </c>
      <c r="AM105" s="29"/>
      <c r="AN105" s="27" t="s">
        <v>680</v>
      </c>
      <c r="AO105" s="28">
        <v>2</v>
      </c>
      <c r="AP105" s="29"/>
    </row>
    <row r="106" spans="13:42" x14ac:dyDescent="0.2">
      <c r="M106"/>
      <c r="Q106"/>
      <c r="S106"/>
      <c r="U106"/>
      <c r="W106"/>
      <c r="Y106"/>
      <c r="AA106"/>
      <c r="AB106" s="33"/>
      <c r="AC106" s="33"/>
      <c r="AD106" s="33"/>
      <c r="AH106" s="30" t="s">
        <v>486</v>
      </c>
      <c r="AI106" s="31">
        <v>1</v>
      </c>
      <c r="AJ106" s="32"/>
      <c r="AK106" s="30" t="s">
        <v>583</v>
      </c>
      <c r="AL106" s="31">
        <v>1</v>
      </c>
      <c r="AM106" s="32"/>
      <c r="AN106" s="30" t="s">
        <v>681</v>
      </c>
      <c r="AO106" s="31">
        <v>22583</v>
      </c>
      <c r="AP106" s="32"/>
    </row>
    <row r="107" spans="13:42" x14ac:dyDescent="0.2">
      <c r="M107"/>
      <c r="Q107"/>
      <c r="S107"/>
      <c r="U107"/>
      <c r="W107"/>
      <c r="Y107"/>
      <c r="AA107"/>
      <c r="AB107" s="33"/>
      <c r="AC107" s="33"/>
      <c r="AD107" s="33"/>
      <c r="AH107" s="27" t="s">
        <v>487</v>
      </c>
      <c r="AI107" s="28">
        <v>1</v>
      </c>
      <c r="AJ107" s="29"/>
      <c r="AK107" s="27" t="s">
        <v>584</v>
      </c>
      <c r="AL107" s="28">
        <v>1</v>
      </c>
      <c r="AM107" s="29"/>
      <c r="AN107" s="27" t="s">
        <v>682</v>
      </c>
      <c r="AO107" s="28">
        <v>1</v>
      </c>
      <c r="AP107" s="29"/>
    </row>
    <row r="108" spans="13:42" x14ac:dyDescent="0.2">
      <c r="M108"/>
      <c r="Q108"/>
      <c r="S108"/>
      <c r="U108"/>
      <c r="W108"/>
      <c r="Y108"/>
      <c r="AA108"/>
      <c r="AB108" s="33"/>
      <c r="AC108" s="33"/>
      <c r="AD108" s="33"/>
      <c r="AH108" s="30" t="s">
        <v>488</v>
      </c>
      <c r="AI108" s="31">
        <v>2</v>
      </c>
      <c r="AJ108" s="32"/>
      <c r="AK108" s="30" t="s">
        <v>585</v>
      </c>
      <c r="AL108" s="31">
        <v>1</v>
      </c>
      <c r="AM108" s="32"/>
      <c r="AN108" s="30" t="s">
        <v>683</v>
      </c>
      <c r="AO108" s="31">
        <v>1</v>
      </c>
      <c r="AP108" s="32"/>
    </row>
    <row r="109" spans="13:42" x14ac:dyDescent="0.2">
      <c r="M109"/>
      <c r="Q109"/>
      <c r="S109"/>
      <c r="U109"/>
      <c r="W109"/>
      <c r="Y109"/>
      <c r="AA109"/>
      <c r="AB109" s="33"/>
      <c r="AC109" s="33"/>
      <c r="AD109" s="33"/>
      <c r="AH109" s="27" t="s">
        <v>489</v>
      </c>
      <c r="AI109" s="28">
        <v>2</v>
      </c>
      <c r="AJ109" s="29"/>
      <c r="AK109" s="27" t="s">
        <v>586</v>
      </c>
      <c r="AL109" s="28">
        <v>2</v>
      </c>
      <c r="AM109" s="29"/>
      <c r="AN109" s="27" t="s">
        <v>684</v>
      </c>
      <c r="AO109" s="28">
        <v>2</v>
      </c>
      <c r="AP109" s="29"/>
    </row>
    <row r="110" spans="13:42" x14ac:dyDescent="0.2">
      <c r="M110"/>
      <c r="Q110"/>
      <c r="S110"/>
      <c r="U110"/>
      <c r="W110"/>
      <c r="Y110"/>
      <c r="AA110"/>
      <c r="AB110" s="33"/>
      <c r="AC110" s="33"/>
      <c r="AD110" s="33"/>
      <c r="AH110" s="30" t="s">
        <v>490</v>
      </c>
      <c r="AI110" s="31">
        <v>1</v>
      </c>
      <c r="AJ110" s="32"/>
      <c r="AK110" s="30" t="s">
        <v>587</v>
      </c>
      <c r="AL110" s="31">
        <v>22</v>
      </c>
      <c r="AM110" s="32"/>
      <c r="AN110" s="30" t="s">
        <v>685</v>
      </c>
      <c r="AO110" s="31">
        <v>1</v>
      </c>
      <c r="AP110" s="32"/>
    </row>
    <row r="111" spans="13:42" x14ac:dyDescent="0.2">
      <c r="M111"/>
      <c r="Q111"/>
      <c r="S111"/>
      <c r="U111"/>
      <c r="W111"/>
      <c r="Y111"/>
      <c r="AA111"/>
      <c r="AB111" s="33"/>
      <c r="AC111" s="33"/>
      <c r="AD111" s="33"/>
      <c r="AH111" s="27" t="s">
        <v>491</v>
      </c>
      <c r="AI111" s="28">
        <v>12</v>
      </c>
      <c r="AJ111" s="29"/>
      <c r="AK111" s="27" t="s">
        <v>588</v>
      </c>
      <c r="AL111" s="28">
        <v>1</v>
      </c>
      <c r="AM111" s="29"/>
      <c r="AN111" s="27" t="s">
        <v>686</v>
      </c>
      <c r="AO111" s="28">
        <v>1</v>
      </c>
      <c r="AP111" s="29"/>
    </row>
    <row r="112" spans="13:42" x14ac:dyDescent="0.2">
      <c r="M112"/>
      <c r="Q112"/>
      <c r="S112"/>
      <c r="U112"/>
      <c r="W112"/>
      <c r="Y112"/>
      <c r="AA112"/>
      <c r="AB112" s="33"/>
      <c r="AC112" s="33"/>
      <c r="AD112" s="33"/>
      <c r="AH112" s="30" t="s">
        <v>492</v>
      </c>
      <c r="AI112" s="31">
        <v>1</v>
      </c>
      <c r="AJ112" s="32"/>
      <c r="AK112" s="30" t="s">
        <v>589</v>
      </c>
      <c r="AL112" s="31">
        <v>4</v>
      </c>
      <c r="AM112" s="32"/>
      <c r="AN112" s="30" t="s">
        <v>687</v>
      </c>
      <c r="AO112" s="31">
        <v>4</v>
      </c>
      <c r="AP112" s="32"/>
    </row>
    <row r="113" spans="13:42" x14ac:dyDescent="0.2">
      <c r="M113"/>
      <c r="Q113"/>
      <c r="S113"/>
      <c r="U113"/>
      <c r="W113"/>
      <c r="Y113"/>
      <c r="AA113"/>
      <c r="AB113" s="33"/>
      <c r="AC113" s="33"/>
      <c r="AD113" s="33"/>
      <c r="AH113" s="27" t="s">
        <v>493</v>
      </c>
      <c r="AI113" s="28">
        <v>2</v>
      </c>
      <c r="AJ113" s="29"/>
      <c r="AK113" s="27" t="s">
        <v>590</v>
      </c>
      <c r="AL113" s="28">
        <v>1</v>
      </c>
      <c r="AM113" s="29"/>
      <c r="AN113" s="27" t="s">
        <v>688</v>
      </c>
      <c r="AO113" s="28">
        <v>1</v>
      </c>
      <c r="AP113" s="29"/>
    </row>
    <row r="114" spans="13:42" x14ac:dyDescent="0.2">
      <c r="M114"/>
      <c r="Q114"/>
      <c r="S114"/>
      <c r="U114"/>
      <c r="W114"/>
      <c r="Y114"/>
      <c r="AA114"/>
      <c r="AB114" s="33"/>
      <c r="AC114" s="33"/>
      <c r="AD114" s="33"/>
      <c r="AH114" s="30" t="s">
        <v>494</v>
      </c>
      <c r="AI114" s="31">
        <v>3</v>
      </c>
      <c r="AJ114" s="32"/>
      <c r="AK114" s="30" t="s">
        <v>591</v>
      </c>
      <c r="AL114" s="31">
        <v>4001</v>
      </c>
      <c r="AM114" s="32"/>
      <c r="AN114" s="30" t="s">
        <v>689</v>
      </c>
      <c r="AO114" s="31">
        <v>1</v>
      </c>
      <c r="AP114" s="32"/>
    </row>
    <row r="115" spans="13:42" x14ac:dyDescent="0.2">
      <c r="M115"/>
      <c r="Q115"/>
      <c r="S115"/>
      <c r="U115"/>
      <c r="W115"/>
      <c r="Y115"/>
      <c r="AA115"/>
      <c r="AB115" s="33"/>
      <c r="AC115" s="33"/>
      <c r="AD115" s="33"/>
      <c r="AH115" s="27" t="s">
        <v>495</v>
      </c>
      <c r="AI115" s="28">
        <v>7</v>
      </c>
      <c r="AJ115" s="29"/>
      <c r="AK115" s="27" t="s">
        <v>592</v>
      </c>
      <c r="AL115" s="28">
        <v>2</v>
      </c>
      <c r="AM115" s="29"/>
      <c r="AN115" s="27" t="s">
        <v>690</v>
      </c>
      <c r="AO115" s="28">
        <v>1</v>
      </c>
      <c r="AP115" s="29"/>
    </row>
    <row r="116" spans="13:42" x14ac:dyDescent="0.2">
      <c r="M116"/>
      <c r="Q116"/>
      <c r="S116"/>
      <c r="U116"/>
      <c r="W116"/>
      <c r="Y116"/>
      <c r="AA116"/>
      <c r="AB116" s="33"/>
      <c r="AC116" s="33"/>
      <c r="AD116" s="33"/>
      <c r="AH116" s="30" t="s">
        <v>496</v>
      </c>
      <c r="AI116" s="31">
        <v>1</v>
      </c>
      <c r="AJ116" s="32"/>
      <c r="AK116" s="30" t="s">
        <v>593</v>
      </c>
      <c r="AL116" s="31">
        <v>1</v>
      </c>
      <c r="AM116" s="32"/>
      <c r="AN116" s="30" t="s">
        <v>691</v>
      </c>
      <c r="AO116" s="31">
        <v>1</v>
      </c>
      <c r="AP116" s="32"/>
    </row>
    <row r="117" spans="13:42" x14ac:dyDescent="0.2">
      <c r="M117"/>
      <c r="Q117"/>
      <c r="S117"/>
      <c r="U117"/>
      <c r="W117"/>
      <c r="Y117"/>
      <c r="AA117"/>
      <c r="AB117" s="33"/>
      <c r="AC117" s="33"/>
      <c r="AD117" s="33"/>
      <c r="AH117" s="27" t="s">
        <v>497</v>
      </c>
      <c r="AI117" s="28">
        <v>1</v>
      </c>
      <c r="AJ117" s="29"/>
      <c r="AK117" s="27" t="s">
        <v>594</v>
      </c>
      <c r="AL117" s="28">
        <v>1</v>
      </c>
      <c r="AM117" s="29"/>
      <c r="AN117" s="27" t="s">
        <v>692</v>
      </c>
      <c r="AO117" s="28">
        <v>1</v>
      </c>
      <c r="AP117" s="29"/>
    </row>
    <row r="118" spans="13:42" x14ac:dyDescent="0.2">
      <c r="M118"/>
      <c r="Q118"/>
      <c r="S118"/>
      <c r="U118"/>
      <c r="W118"/>
      <c r="Y118"/>
      <c r="AA118"/>
      <c r="AB118" s="33"/>
      <c r="AC118" s="33"/>
      <c r="AD118" s="33"/>
      <c r="AH118" s="30" t="s">
        <v>498</v>
      </c>
      <c r="AI118" s="31">
        <v>2</v>
      </c>
      <c r="AJ118" s="32"/>
      <c r="AK118" s="30" t="s">
        <v>595</v>
      </c>
      <c r="AL118" s="31">
        <v>1</v>
      </c>
      <c r="AM118" s="32"/>
      <c r="AN118" s="30" t="s">
        <v>693</v>
      </c>
      <c r="AO118" s="31">
        <v>7</v>
      </c>
      <c r="AP118" s="32"/>
    </row>
    <row r="119" spans="13:42" x14ac:dyDescent="0.2">
      <c r="M119"/>
      <c r="Q119"/>
      <c r="S119"/>
      <c r="U119"/>
      <c r="W119"/>
      <c r="Y119"/>
      <c r="AA119"/>
      <c r="AB119" s="33"/>
      <c r="AC119" s="33"/>
      <c r="AD119" s="33"/>
      <c r="AH119" s="27" t="s">
        <v>499</v>
      </c>
      <c r="AI119" s="28">
        <v>1</v>
      </c>
      <c r="AJ119" s="29"/>
      <c r="AK119" s="27" t="s">
        <v>596</v>
      </c>
      <c r="AL119" s="28">
        <v>94</v>
      </c>
      <c r="AM119" s="29"/>
      <c r="AN119" s="27" t="s">
        <v>694</v>
      </c>
      <c r="AO119" s="28">
        <v>1</v>
      </c>
      <c r="AP119" s="29"/>
    </row>
    <row r="120" spans="13:42" x14ac:dyDescent="0.2">
      <c r="M120"/>
      <c r="Q120"/>
      <c r="S120"/>
      <c r="U120"/>
      <c r="W120"/>
      <c r="Y120"/>
      <c r="AA120"/>
      <c r="AB120" s="33"/>
      <c r="AC120" s="33"/>
      <c r="AD120" s="33"/>
      <c r="AH120" s="30" t="s">
        <v>500</v>
      </c>
      <c r="AI120" s="31">
        <v>1</v>
      </c>
      <c r="AJ120" s="32"/>
      <c r="AK120" s="30" t="s">
        <v>597</v>
      </c>
      <c r="AL120" s="31">
        <v>2</v>
      </c>
      <c r="AM120" s="32"/>
      <c r="AN120" s="30" t="s">
        <v>695</v>
      </c>
      <c r="AO120" s="31">
        <v>2</v>
      </c>
      <c r="AP120" s="32"/>
    </row>
    <row r="121" spans="13:42" x14ac:dyDescent="0.2">
      <c r="Q121" s="37"/>
      <c r="R121" s="33"/>
      <c r="S121" s="37"/>
      <c r="T121" s="35"/>
      <c r="U121" s="39"/>
      <c r="V121" s="35"/>
      <c r="W121" s="39"/>
      <c r="X121" s="35"/>
      <c r="Y121" s="39"/>
      <c r="Z121" s="35"/>
      <c r="AA121" s="37"/>
      <c r="AB121" s="33"/>
      <c r="AC121" s="33"/>
      <c r="AD121" s="33"/>
      <c r="AH121" s="27" t="s">
        <v>501</v>
      </c>
      <c r="AI121" s="28">
        <v>1</v>
      </c>
      <c r="AJ121" s="29"/>
      <c r="AK121" s="27" t="s">
        <v>598</v>
      </c>
      <c r="AL121" s="28">
        <v>1</v>
      </c>
      <c r="AM121" s="29"/>
      <c r="AN121" s="27" t="s">
        <v>696</v>
      </c>
      <c r="AO121" s="28">
        <v>1</v>
      </c>
      <c r="AP121" s="29"/>
    </row>
    <row r="122" spans="13:42" x14ac:dyDescent="0.2">
      <c r="Q122" s="37"/>
      <c r="R122" s="33"/>
      <c r="S122" s="37"/>
      <c r="T122" s="35"/>
      <c r="U122" s="39"/>
      <c r="V122" s="35"/>
      <c r="W122" s="39"/>
      <c r="X122" s="35"/>
      <c r="Y122" s="39"/>
      <c r="Z122" s="35"/>
      <c r="AA122" s="37"/>
      <c r="AB122" s="33"/>
      <c r="AC122" s="33"/>
      <c r="AD122" s="33"/>
      <c r="AH122" s="30" t="s">
        <v>502</v>
      </c>
      <c r="AI122" s="31">
        <v>8</v>
      </c>
      <c r="AJ122" s="32"/>
      <c r="AK122" s="30" t="s">
        <v>599</v>
      </c>
      <c r="AL122" s="31">
        <v>1</v>
      </c>
      <c r="AM122" s="32"/>
      <c r="AN122" s="30" t="s">
        <v>697</v>
      </c>
      <c r="AO122" s="31">
        <v>1</v>
      </c>
      <c r="AP122" s="32"/>
    </row>
    <row r="123" spans="13:42" x14ac:dyDescent="0.2">
      <c r="Q123" s="37"/>
      <c r="R123" s="33"/>
      <c r="S123" s="37"/>
      <c r="T123" s="35"/>
      <c r="U123" s="39"/>
      <c r="V123" s="35"/>
      <c r="W123" s="39"/>
      <c r="X123" s="35"/>
      <c r="Y123" s="39"/>
      <c r="Z123" s="35"/>
      <c r="AA123" s="37"/>
      <c r="AB123" s="33"/>
      <c r="AC123" s="33"/>
      <c r="AD123" s="33"/>
      <c r="AH123" s="27" t="s">
        <v>503</v>
      </c>
      <c r="AI123" s="28">
        <v>1</v>
      </c>
      <c r="AJ123" s="29"/>
      <c r="AK123" s="27" t="s">
        <v>600</v>
      </c>
      <c r="AL123" s="28">
        <v>10</v>
      </c>
      <c r="AM123" s="29"/>
      <c r="AN123" s="27" t="s">
        <v>698</v>
      </c>
      <c r="AO123" s="28">
        <v>1</v>
      </c>
      <c r="AP123" s="29"/>
    </row>
    <row r="124" spans="13:42" x14ac:dyDescent="0.2">
      <c r="Q124" s="37"/>
      <c r="R124" s="33"/>
      <c r="S124" s="37"/>
      <c r="T124" s="35"/>
      <c r="U124" s="39"/>
      <c r="V124" s="35"/>
      <c r="W124" s="39"/>
      <c r="X124" s="35"/>
      <c r="Y124" s="39"/>
      <c r="Z124" s="35"/>
      <c r="AA124" s="37"/>
      <c r="AB124" s="33"/>
      <c r="AC124" s="33"/>
      <c r="AD124" s="33"/>
      <c r="AH124" s="30" t="s">
        <v>504</v>
      </c>
      <c r="AI124" s="31">
        <v>1</v>
      </c>
      <c r="AJ124" s="32"/>
      <c r="AK124" s="30" t="s">
        <v>601</v>
      </c>
      <c r="AL124" s="31">
        <v>13</v>
      </c>
      <c r="AM124" s="32"/>
      <c r="AN124" s="30" t="s">
        <v>699</v>
      </c>
      <c r="AO124" s="31">
        <v>1</v>
      </c>
      <c r="AP124" s="32"/>
    </row>
    <row r="125" spans="13:42" x14ac:dyDescent="0.2">
      <c r="Q125" s="37"/>
      <c r="R125" s="33"/>
      <c r="S125" s="37"/>
      <c r="T125" s="35"/>
      <c r="U125" s="39"/>
      <c r="V125" s="35"/>
      <c r="W125" s="39"/>
      <c r="X125" s="35"/>
      <c r="Y125" s="39"/>
      <c r="Z125" s="35"/>
      <c r="AA125" s="37"/>
      <c r="AB125" s="33"/>
      <c r="AC125" s="33"/>
      <c r="AD125" s="33"/>
      <c r="AH125" s="27" t="s">
        <v>505</v>
      </c>
      <c r="AI125" s="28">
        <v>1</v>
      </c>
      <c r="AJ125" s="29"/>
      <c r="AK125" s="27" t="s">
        <v>602</v>
      </c>
      <c r="AL125" s="28">
        <v>1</v>
      </c>
      <c r="AM125" s="29"/>
      <c r="AN125" s="1" t="s">
        <v>700</v>
      </c>
      <c r="AO125" s="25">
        <v>1</v>
      </c>
      <c r="AP125" s="24"/>
    </row>
    <row r="126" spans="13:42" x14ac:dyDescent="0.2">
      <c r="Q126" s="37"/>
      <c r="R126" s="33"/>
      <c r="S126" s="37"/>
      <c r="T126" s="35"/>
      <c r="U126" s="39"/>
      <c r="V126" s="35"/>
      <c r="W126" s="39"/>
      <c r="X126" s="35"/>
      <c r="Y126" s="39"/>
      <c r="Z126" s="35"/>
      <c r="AA126" s="37"/>
      <c r="AB126" s="33"/>
      <c r="AC126" s="33"/>
      <c r="AD126" s="33"/>
      <c r="AH126" s="30" t="s">
        <v>506</v>
      </c>
      <c r="AI126" s="31">
        <v>1</v>
      </c>
      <c r="AJ126" s="32"/>
      <c r="AK126" s="30" t="s">
        <v>603</v>
      </c>
      <c r="AL126" s="31">
        <v>12</v>
      </c>
      <c r="AM126" s="32"/>
    </row>
    <row r="127" spans="13:42" x14ac:dyDescent="0.2">
      <c r="Q127" s="37"/>
      <c r="R127" s="33"/>
      <c r="S127" s="37"/>
      <c r="T127" s="35"/>
      <c r="U127" s="39"/>
      <c r="V127" s="35"/>
      <c r="W127" s="39"/>
      <c r="X127" s="35"/>
      <c r="Y127" s="39"/>
      <c r="Z127" s="35"/>
      <c r="AA127" s="37"/>
      <c r="AB127" s="33"/>
      <c r="AC127" s="33"/>
      <c r="AD127" s="33"/>
      <c r="AH127" s="27" t="s">
        <v>507</v>
      </c>
      <c r="AI127" s="28">
        <v>31370</v>
      </c>
      <c r="AJ127" s="29"/>
      <c r="AK127" s="27" t="s">
        <v>604</v>
      </c>
      <c r="AL127" s="28">
        <v>7</v>
      </c>
      <c r="AM127" s="29"/>
    </row>
    <row r="128" spans="13:42" x14ac:dyDescent="0.2">
      <c r="Q128" s="37"/>
      <c r="R128" s="33"/>
      <c r="S128" s="37"/>
      <c r="T128" s="35"/>
      <c r="U128" s="39"/>
      <c r="V128" s="35"/>
      <c r="W128" s="39"/>
      <c r="X128" s="35"/>
      <c r="Y128" s="39"/>
      <c r="Z128" s="35"/>
      <c r="AA128" s="37"/>
      <c r="AB128" s="33"/>
      <c r="AC128" s="33"/>
      <c r="AD128" s="33"/>
      <c r="AH128" s="30" t="s">
        <v>508</v>
      </c>
      <c r="AI128" s="31">
        <v>1</v>
      </c>
      <c r="AJ128" s="32"/>
      <c r="AK128" s="30" t="s">
        <v>605</v>
      </c>
      <c r="AL128" s="31">
        <v>1</v>
      </c>
      <c r="AM128" s="32"/>
    </row>
    <row r="129" spans="17:41" x14ac:dyDescent="0.2">
      <c r="Q129" s="37"/>
      <c r="R129" s="33"/>
      <c r="S129" s="37"/>
      <c r="T129" s="35"/>
      <c r="U129" s="39"/>
      <c r="V129" s="35"/>
      <c r="W129" s="39"/>
      <c r="X129" s="35"/>
      <c r="Y129" s="39"/>
      <c r="Z129" s="35"/>
      <c r="AA129" s="37"/>
      <c r="AB129" s="33"/>
      <c r="AC129" s="33"/>
      <c r="AD129" s="33"/>
      <c r="AH129" s="27" t="s">
        <v>509</v>
      </c>
      <c r="AI129" s="28">
        <v>1</v>
      </c>
      <c r="AJ129" s="29"/>
      <c r="AK129" s="27" t="s">
        <v>606</v>
      </c>
      <c r="AL129" s="28">
        <v>2</v>
      </c>
      <c r="AM129" s="29"/>
    </row>
    <row r="130" spans="17:41" x14ac:dyDescent="0.2">
      <c r="Q130" s="37"/>
      <c r="R130" s="33"/>
      <c r="S130" s="37"/>
      <c r="T130" s="35"/>
      <c r="U130" s="39"/>
      <c r="V130" s="35"/>
      <c r="W130" s="39"/>
      <c r="X130" s="35"/>
      <c r="Y130" s="39"/>
      <c r="Z130" s="35"/>
      <c r="AA130" s="37"/>
      <c r="AB130" s="33"/>
      <c r="AC130" s="33"/>
      <c r="AD130" s="33"/>
      <c r="AH130" s="30" t="s">
        <v>510</v>
      </c>
      <c r="AI130" s="31">
        <v>1</v>
      </c>
      <c r="AJ130" s="32"/>
      <c r="AK130" s="30" t="s">
        <v>607</v>
      </c>
      <c r="AL130" s="31">
        <v>4</v>
      </c>
      <c r="AM130" s="32"/>
    </row>
    <row r="131" spans="17:41" x14ac:dyDescent="0.2">
      <c r="Q131" s="37"/>
      <c r="R131" s="33"/>
      <c r="S131" s="37"/>
      <c r="T131" s="35"/>
      <c r="U131" s="39"/>
      <c r="V131" s="35"/>
      <c r="W131" s="39"/>
      <c r="X131" s="35"/>
      <c r="Y131" s="39"/>
      <c r="Z131" s="35"/>
      <c r="AA131" s="37"/>
      <c r="AB131" s="33"/>
      <c r="AC131" s="33"/>
      <c r="AD131" s="33"/>
      <c r="AH131" s="27" t="s">
        <v>511</v>
      </c>
      <c r="AI131" s="28">
        <v>1</v>
      </c>
      <c r="AJ131" s="29"/>
      <c r="AK131" s="27" t="s">
        <v>608</v>
      </c>
      <c r="AL131" s="28">
        <v>1</v>
      </c>
      <c r="AM131" s="29"/>
    </row>
    <row r="132" spans="17:41" x14ac:dyDescent="0.2">
      <c r="Q132" s="37"/>
      <c r="R132" s="33"/>
      <c r="S132" s="37"/>
      <c r="T132" s="33"/>
      <c r="U132" s="37"/>
      <c r="V132" s="33"/>
      <c r="W132" s="37"/>
      <c r="X132" s="35"/>
      <c r="Y132" s="39"/>
      <c r="Z132" s="33"/>
      <c r="AA132" s="37"/>
      <c r="AB132" s="35"/>
      <c r="AC132" s="33"/>
      <c r="AD132" s="33"/>
      <c r="AJ132" s="30" t="s">
        <v>512</v>
      </c>
      <c r="AK132" s="31">
        <v>1</v>
      </c>
      <c r="AL132" s="32"/>
      <c r="AM132" s="30" t="s">
        <v>609</v>
      </c>
      <c r="AN132" s="31">
        <v>1</v>
      </c>
      <c r="AO132" s="32"/>
    </row>
    <row r="133" spans="17:41" x14ac:dyDescent="0.2">
      <c r="Q133" s="37"/>
      <c r="R133" s="33"/>
      <c r="S133" s="37"/>
      <c r="T133" s="33"/>
      <c r="U133" s="37"/>
      <c r="V133" s="33"/>
      <c r="W133" s="37"/>
      <c r="X133" s="35"/>
      <c r="Y133" s="39"/>
      <c r="Z133" s="33"/>
      <c r="AA133" s="37"/>
      <c r="AB133" s="35"/>
      <c r="AC133" s="33"/>
      <c r="AD133" s="33"/>
      <c r="AJ133" s="27" t="s">
        <v>513</v>
      </c>
      <c r="AK133" s="28">
        <v>2</v>
      </c>
      <c r="AL133" s="29"/>
      <c r="AM133" s="27" t="s">
        <v>610</v>
      </c>
      <c r="AN133" s="28">
        <v>1</v>
      </c>
      <c r="AO133" s="29"/>
    </row>
    <row r="134" spans="17:41" x14ac:dyDescent="0.2">
      <c r="Q134" s="37"/>
      <c r="R134" s="33"/>
      <c r="S134" s="37"/>
      <c r="T134" s="33"/>
      <c r="U134" s="37"/>
      <c r="V134" s="33"/>
      <c r="W134" s="37"/>
      <c r="X134" s="35"/>
      <c r="Y134" s="39"/>
      <c r="Z134" s="33"/>
      <c r="AA134" s="37"/>
      <c r="AB134" s="35"/>
      <c r="AC134" s="33"/>
      <c r="AD134" s="33"/>
      <c r="AJ134" s="30" t="s">
        <v>514</v>
      </c>
      <c r="AK134" s="31">
        <v>2</v>
      </c>
      <c r="AL134" s="32"/>
      <c r="AM134" s="30" t="s">
        <v>611</v>
      </c>
      <c r="AN134" s="31">
        <v>1</v>
      </c>
      <c r="AO134" s="32"/>
    </row>
    <row r="135" spans="17:41" x14ac:dyDescent="0.2">
      <c r="Q135" s="37"/>
      <c r="R135" s="33"/>
      <c r="S135" s="37"/>
      <c r="T135" s="33"/>
      <c r="U135" s="37"/>
      <c r="V135" s="33"/>
      <c r="W135" s="37"/>
      <c r="X135" s="35"/>
      <c r="Y135" s="39"/>
      <c r="Z135" s="33"/>
      <c r="AA135" s="37"/>
      <c r="AB135" s="35"/>
      <c r="AC135" s="33"/>
      <c r="AD135" s="33"/>
      <c r="AJ135" s="27" t="s">
        <v>515</v>
      </c>
      <c r="AK135" s="28">
        <v>1</v>
      </c>
      <c r="AL135" s="29"/>
      <c r="AM135" s="27" t="s">
        <v>612</v>
      </c>
      <c r="AN135" s="28">
        <v>1</v>
      </c>
      <c r="AO135" s="29"/>
    </row>
    <row r="136" spans="17:41" x14ac:dyDescent="0.2">
      <c r="Q136" s="37"/>
      <c r="R136" s="33"/>
      <c r="S136" s="37"/>
      <c r="T136" s="33"/>
      <c r="U136" s="37"/>
      <c r="V136" s="33"/>
      <c r="W136" s="37"/>
      <c r="X136" s="33"/>
      <c r="Y136" s="37"/>
      <c r="Z136" s="33"/>
      <c r="AA136" s="37"/>
      <c r="AB136" s="33"/>
      <c r="AC136" s="33"/>
      <c r="AD136" s="33"/>
      <c r="AJ136" s="30" t="s">
        <v>516</v>
      </c>
      <c r="AK136" s="31">
        <v>1</v>
      </c>
      <c r="AL136" s="32"/>
      <c r="AM136" s="30" t="s">
        <v>613</v>
      </c>
      <c r="AN136" s="31">
        <v>1</v>
      </c>
      <c r="AO136" s="32"/>
    </row>
    <row r="137" spans="17:41" x14ac:dyDescent="0.2">
      <c r="Q137" s="37"/>
      <c r="R137" s="33"/>
      <c r="S137" s="37"/>
      <c r="T137" s="33"/>
      <c r="U137" s="37"/>
      <c r="V137" s="33"/>
      <c r="W137" s="37"/>
      <c r="X137" s="33"/>
      <c r="Y137" s="37"/>
      <c r="Z137" s="33"/>
      <c r="AA137" s="37"/>
      <c r="AB137" s="33"/>
      <c r="AC137" s="33"/>
      <c r="AD137" s="33"/>
      <c r="AJ137" s="27" t="s">
        <v>517</v>
      </c>
      <c r="AK137" s="28">
        <v>1</v>
      </c>
      <c r="AL137" s="29"/>
      <c r="AM137" s="27" t="s">
        <v>614</v>
      </c>
      <c r="AN137" s="28">
        <v>2</v>
      </c>
      <c r="AO137" s="29"/>
    </row>
    <row r="138" spans="17:41" x14ac:dyDescent="0.2">
      <c r="Q138" s="37"/>
      <c r="R138" s="33"/>
      <c r="S138" s="37"/>
      <c r="T138" s="33"/>
      <c r="U138" s="37"/>
      <c r="V138" s="33"/>
      <c r="W138" s="37"/>
      <c r="X138" s="33"/>
      <c r="Y138" s="37"/>
      <c r="Z138" s="33"/>
      <c r="AA138" s="37"/>
      <c r="AB138" s="33"/>
      <c r="AC138" s="33"/>
      <c r="AD138" s="33"/>
      <c r="AJ138" s="30" t="s">
        <v>518</v>
      </c>
      <c r="AK138" s="31">
        <v>3</v>
      </c>
      <c r="AL138" s="32"/>
      <c r="AM138" s="30" t="s">
        <v>615</v>
      </c>
      <c r="AN138" s="31">
        <v>1</v>
      </c>
      <c r="AO138" s="32"/>
    </row>
    <row r="139" spans="17:41" x14ac:dyDescent="0.2">
      <c r="Q139" s="37"/>
      <c r="R139" s="33"/>
      <c r="S139" s="37"/>
      <c r="T139" s="33"/>
      <c r="U139" s="37"/>
      <c r="V139" s="33"/>
      <c r="W139" s="37"/>
      <c r="X139" s="33"/>
      <c r="Y139" s="37"/>
      <c r="Z139" s="33"/>
      <c r="AA139" s="37"/>
      <c r="AB139" s="33"/>
      <c r="AC139" s="33"/>
      <c r="AD139" s="33"/>
      <c r="AJ139" s="27" t="s">
        <v>519</v>
      </c>
      <c r="AK139" s="28">
        <v>2</v>
      </c>
      <c r="AL139" s="29"/>
      <c r="AM139" s="27" t="s">
        <v>616</v>
      </c>
      <c r="AN139" s="28">
        <v>912</v>
      </c>
      <c r="AO139" s="29"/>
    </row>
    <row r="140" spans="17:41" x14ac:dyDescent="0.2">
      <c r="Q140" s="37"/>
      <c r="R140" s="33"/>
      <c r="S140" s="37"/>
      <c r="T140" s="33"/>
      <c r="U140" s="37"/>
      <c r="V140" s="33"/>
      <c r="W140" s="37"/>
      <c r="X140" s="33"/>
      <c r="Y140" s="37"/>
      <c r="Z140" s="33"/>
      <c r="AA140" s="37"/>
      <c r="AB140" s="33"/>
      <c r="AC140" s="33"/>
      <c r="AD140" s="33"/>
      <c r="AJ140" s="30" t="s">
        <v>520</v>
      </c>
      <c r="AK140" s="31">
        <v>1</v>
      </c>
      <c r="AL140" s="32"/>
      <c r="AM140" s="30" t="s">
        <v>617</v>
      </c>
      <c r="AN140" s="31">
        <v>1</v>
      </c>
      <c r="AO140" s="32"/>
    </row>
    <row r="141" spans="17:41" x14ac:dyDescent="0.2">
      <c r="Q141" s="37"/>
      <c r="R141" s="33"/>
      <c r="S141" s="37"/>
      <c r="T141" s="33"/>
      <c r="U141" s="37"/>
      <c r="V141" s="33"/>
      <c r="W141" s="37"/>
      <c r="X141" s="33"/>
      <c r="Y141" s="37"/>
      <c r="Z141" s="33"/>
      <c r="AA141" s="37"/>
      <c r="AB141" s="33"/>
      <c r="AC141" s="33"/>
      <c r="AD141" s="33"/>
      <c r="AJ141" s="27" t="s">
        <v>521</v>
      </c>
      <c r="AK141" s="28">
        <v>1</v>
      </c>
      <c r="AL141" s="29"/>
      <c r="AM141" s="27" t="s">
        <v>618</v>
      </c>
      <c r="AN141" s="28">
        <v>1</v>
      </c>
      <c r="AO141" s="29"/>
    </row>
    <row r="142" spans="17:41" x14ac:dyDescent="0.2">
      <c r="Q142" s="37"/>
      <c r="R142" s="33"/>
      <c r="S142" s="37"/>
      <c r="T142" s="33"/>
      <c r="U142" s="37"/>
      <c r="V142" s="33"/>
      <c r="W142" s="37"/>
      <c r="X142" s="33"/>
      <c r="Y142" s="37"/>
      <c r="Z142" s="33"/>
      <c r="AA142" s="37"/>
      <c r="AB142" s="33"/>
      <c r="AC142" s="33"/>
      <c r="AD142" s="33"/>
      <c r="AJ142" s="30" t="s">
        <v>522</v>
      </c>
      <c r="AK142" s="31">
        <v>5</v>
      </c>
      <c r="AL142" s="32"/>
      <c r="AM142" s="30" t="s">
        <v>619</v>
      </c>
      <c r="AN142" s="31">
        <v>2</v>
      </c>
      <c r="AO142" s="32"/>
    </row>
    <row r="143" spans="17:41" x14ac:dyDescent="0.2">
      <c r="Q143" s="37"/>
      <c r="R143" s="33"/>
      <c r="S143" s="37"/>
      <c r="T143" s="33"/>
      <c r="U143" s="37"/>
      <c r="V143" s="33"/>
      <c r="W143" s="37"/>
      <c r="X143" s="33"/>
      <c r="Y143" s="37"/>
      <c r="Z143" s="33"/>
      <c r="AA143" s="37"/>
      <c r="AB143" s="33"/>
      <c r="AC143" s="33"/>
      <c r="AD143" s="33"/>
      <c r="AJ143" s="27" t="s">
        <v>523</v>
      </c>
      <c r="AK143" s="28">
        <v>10</v>
      </c>
      <c r="AL143" s="29"/>
      <c r="AM143" s="27" t="s">
        <v>620</v>
      </c>
      <c r="AN143" s="28">
        <v>3</v>
      </c>
      <c r="AO143" s="29"/>
    </row>
    <row r="144" spans="17:41" x14ac:dyDescent="0.2">
      <c r="Q144" s="37"/>
      <c r="R144" s="33"/>
      <c r="S144" s="37"/>
      <c r="T144" s="33"/>
      <c r="U144" s="37"/>
      <c r="V144" s="33"/>
      <c r="W144" s="37"/>
      <c r="X144" s="33"/>
      <c r="Y144" s="37"/>
      <c r="Z144" s="33"/>
      <c r="AA144" s="37"/>
      <c r="AB144" s="33"/>
      <c r="AC144" s="33"/>
      <c r="AD144" s="33"/>
      <c r="AJ144" s="30" t="s">
        <v>524</v>
      </c>
      <c r="AK144" s="31">
        <v>6</v>
      </c>
      <c r="AL144" s="32"/>
      <c r="AM144" s="30" t="s">
        <v>621</v>
      </c>
      <c r="AN144" s="31">
        <v>3</v>
      </c>
      <c r="AO144" s="32"/>
    </row>
    <row r="145" spans="17:41" x14ac:dyDescent="0.2">
      <c r="Q145" s="37"/>
      <c r="R145" s="33"/>
      <c r="S145" s="37"/>
      <c r="T145" s="33"/>
      <c r="U145" s="37"/>
      <c r="V145" s="33"/>
      <c r="W145" s="37"/>
      <c r="X145" s="33"/>
      <c r="Y145" s="37"/>
      <c r="Z145" s="33"/>
      <c r="AA145" s="37"/>
      <c r="AB145" s="33"/>
      <c r="AC145" s="33"/>
      <c r="AD145" s="33"/>
      <c r="AJ145" s="27" t="s">
        <v>525</v>
      </c>
      <c r="AK145" s="28">
        <v>1</v>
      </c>
      <c r="AL145" s="29"/>
      <c r="AM145" s="27" t="s">
        <v>622</v>
      </c>
      <c r="AN145" s="28">
        <v>2</v>
      </c>
      <c r="AO145" s="29"/>
    </row>
    <row r="146" spans="17:41" x14ac:dyDescent="0.2">
      <c r="Q146" s="37"/>
      <c r="R146" s="33"/>
      <c r="S146" s="37"/>
      <c r="T146" s="33"/>
      <c r="U146" s="37"/>
      <c r="V146" s="33"/>
      <c r="W146" s="37"/>
      <c r="X146" s="33"/>
      <c r="Y146" s="37"/>
      <c r="Z146" s="33"/>
      <c r="AA146" s="37"/>
      <c r="AB146" s="33"/>
      <c r="AC146" s="33"/>
      <c r="AD146" s="33"/>
      <c r="AM146" s="30" t="s">
        <v>623</v>
      </c>
      <c r="AN146" s="31">
        <v>3</v>
      </c>
      <c r="AO146" s="32"/>
    </row>
    <row r="147" spans="17:41" x14ac:dyDescent="0.2">
      <c r="Q147" s="37"/>
      <c r="R147" s="33"/>
      <c r="S147" s="37"/>
      <c r="T147" s="33"/>
      <c r="U147" s="37"/>
      <c r="V147" s="33"/>
      <c r="W147" s="37"/>
      <c r="X147" s="33"/>
      <c r="Y147" s="37"/>
      <c r="Z147" s="33"/>
      <c r="AA147" s="37"/>
      <c r="AB147" s="33"/>
      <c r="AC147" s="33"/>
      <c r="AD147" s="33"/>
    </row>
    <row r="148" spans="17:41" x14ac:dyDescent="0.2">
      <c r="Q148" s="37"/>
      <c r="R148" s="33"/>
      <c r="S148" s="37"/>
      <c r="T148" s="33"/>
      <c r="U148" s="37"/>
      <c r="V148" s="33"/>
      <c r="W148" s="37"/>
      <c r="X148" s="33"/>
      <c r="Y148" s="37"/>
      <c r="Z148" s="33"/>
      <c r="AA148" s="37"/>
      <c r="AB148" s="33"/>
      <c r="AC148" s="33"/>
      <c r="AD148" s="33"/>
    </row>
    <row r="149" spans="17:41" x14ac:dyDescent="0.2">
      <c r="Q149" s="37"/>
      <c r="R149" s="33"/>
      <c r="S149" s="37"/>
      <c r="T149" s="33"/>
      <c r="U149" s="37"/>
      <c r="V149" s="33"/>
      <c r="W149" s="37"/>
      <c r="X149" s="33"/>
      <c r="Y149" s="37"/>
      <c r="Z149" s="33"/>
      <c r="AA149" s="37"/>
      <c r="AB149" s="33"/>
      <c r="AC149" s="33"/>
      <c r="AD149" s="33"/>
    </row>
    <row r="150" spans="17:41" x14ac:dyDescent="0.2">
      <c r="Q150" s="37"/>
      <c r="R150" s="33"/>
      <c r="S150" s="37"/>
      <c r="T150" s="33"/>
      <c r="U150" s="37"/>
      <c r="V150" s="33"/>
      <c r="W150" s="37"/>
      <c r="X150" s="33"/>
      <c r="Y150" s="37"/>
      <c r="Z150" s="33"/>
      <c r="AA150" s="37"/>
      <c r="AB150" s="33"/>
      <c r="AC150" s="33"/>
      <c r="AD150" s="33"/>
    </row>
    <row r="151" spans="17:41" x14ac:dyDescent="0.2">
      <c r="Q151" s="37"/>
      <c r="R151" s="33"/>
      <c r="S151" s="37"/>
      <c r="T151" s="33"/>
      <c r="U151" s="37"/>
      <c r="V151" s="33"/>
      <c r="W151" s="37"/>
      <c r="X151" s="33"/>
      <c r="Y151" s="37"/>
      <c r="Z151" s="33"/>
      <c r="AA151" s="37"/>
      <c r="AB151" s="33"/>
      <c r="AC151" s="33"/>
      <c r="AD151" s="33"/>
    </row>
    <row r="152" spans="17:41" x14ac:dyDescent="0.2">
      <c r="Q152" s="37"/>
      <c r="R152" s="33"/>
      <c r="S152" s="37"/>
      <c r="T152" s="33"/>
      <c r="U152" s="37"/>
      <c r="V152" s="33"/>
      <c r="W152" s="37"/>
      <c r="X152" s="33"/>
      <c r="Y152" s="37"/>
      <c r="Z152" s="33"/>
      <c r="AA152" s="37"/>
      <c r="AB152" s="33"/>
      <c r="AC152" s="33"/>
      <c r="AD152" s="33"/>
    </row>
    <row r="153" spans="17:41" x14ac:dyDescent="0.2">
      <c r="Q153" s="37"/>
      <c r="R153" s="33"/>
      <c r="S153" s="37"/>
      <c r="T153" s="33"/>
      <c r="U153" s="37"/>
      <c r="V153" s="33"/>
      <c r="W153" s="37"/>
      <c r="X153" s="33"/>
      <c r="Y153" s="37"/>
      <c r="Z153" s="33"/>
      <c r="AA153" s="37"/>
      <c r="AB153" s="33"/>
      <c r="AC153" s="33"/>
      <c r="AD153" s="33"/>
    </row>
    <row r="154" spans="17:41" x14ac:dyDescent="0.2">
      <c r="Q154" s="37"/>
      <c r="R154" s="33"/>
      <c r="S154" s="37"/>
      <c r="T154" s="33"/>
      <c r="U154" s="37"/>
      <c r="V154" s="33"/>
      <c r="W154" s="37"/>
      <c r="X154" s="33"/>
      <c r="Y154" s="37"/>
      <c r="Z154" s="33"/>
      <c r="AA154" s="37"/>
      <c r="AB154" s="33"/>
      <c r="AC154" s="33"/>
      <c r="AD154" s="33"/>
    </row>
    <row r="155" spans="17:41" x14ac:dyDescent="0.2">
      <c r="Q155" s="37"/>
      <c r="R155" s="33"/>
      <c r="S155" s="37"/>
      <c r="T155" s="33"/>
      <c r="U155" s="37"/>
      <c r="V155" s="33"/>
      <c r="W155" s="37"/>
      <c r="X155" s="33"/>
      <c r="Y155" s="37"/>
      <c r="Z155" s="33"/>
      <c r="AA155" s="37"/>
      <c r="AB155" s="33"/>
      <c r="AC155" s="33"/>
      <c r="AD155" s="33"/>
    </row>
    <row r="156" spans="17:41" x14ac:dyDescent="0.2">
      <c r="Q156" s="37"/>
      <c r="R156" s="33"/>
      <c r="S156" s="37"/>
      <c r="T156" s="33"/>
      <c r="U156" s="37"/>
      <c r="V156" s="33"/>
      <c r="W156" s="37"/>
      <c r="X156" s="33"/>
      <c r="Y156" s="37"/>
      <c r="Z156" s="33"/>
      <c r="AA156" s="37"/>
      <c r="AB156" s="33"/>
      <c r="AC156" s="33"/>
      <c r="AD156" s="33"/>
    </row>
    <row r="157" spans="17:41" x14ac:dyDescent="0.2">
      <c r="Q157" s="37"/>
      <c r="R157" s="33"/>
      <c r="S157" s="37"/>
      <c r="T157" s="33"/>
      <c r="U157" s="37"/>
      <c r="V157" s="33"/>
      <c r="W157" s="37"/>
      <c r="X157" s="33"/>
      <c r="Y157" s="37"/>
      <c r="Z157" s="33"/>
      <c r="AA157" s="37"/>
      <c r="AB157" s="33"/>
      <c r="AC157" s="33"/>
      <c r="AD157" s="33"/>
    </row>
    <row r="158" spans="17:41" x14ac:dyDescent="0.2">
      <c r="Q158" s="37"/>
      <c r="R158" s="33"/>
      <c r="S158" s="37"/>
      <c r="T158" s="33"/>
      <c r="U158" s="37"/>
      <c r="V158" s="33"/>
      <c r="W158" s="37"/>
      <c r="X158" s="33"/>
      <c r="Y158" s="37"/>
      <c r="Z158" s="33"/>
      <c r="AA158" s="37"/>
      <c r="AB158" s="33"/>
      <c r="AC158" s="33"/>
      <c r="AD158" s="33"/>
    </row>
    <row r="159" spans="17:41" x14ac:dyDescent="0.2">
      <c r="Q159" s="37"/>
      <c r="R159" s="33"/>
      <c r="S159" s="37"/>
      <c r="T159" s="33"/>
      <c r="U159" s="37"/>
      <c r="V159" s="33"/>
      <c r="W159" s="37"/>
      <c r="X159" s="33"/>
      <c r="Y159" s="37"/>
      <c r="Z159" s="33"/>
      <c r="AA159" s="37"/>
      <c r="AB159" s="33"/>
      <c r="AC159" s="33"/>
      <c r="AD159" s="33"/>
    </row>
    <row r="160" spans="17:41" x14ac:dyDescent="0.2">
      <c r="Q160" s="37"/>
      <c r="R160" s="33"/>
      <c r="S160" s="37"/>
      <c r="T160" s="33"/>
      <c r="U160" s="37"/>
      <c r="V160" s="33"/>
      <c r="W160" s="37"/>
      <c r="X160" s="33"/>
      <c r="Y160" s="37"/>
      <c r="Z160" s="33"/>
      <c r="AA160" s="37"/>
      <c r="AB160" s="33"/>
      <c r="AC160" s="33"/>
      <c r="AD160" s="33"/>
    </row>
    <row r="161" spans="17:30" x14ac:dyDescent="0.2">
      <c r="Q161" s="37"/>
      <c r="R161" s="33"/>
      <c r="S161" s="37"/>
      <c r="T161" s="33"/>
      <c r="U161" s="37"/>
      <c r="V161" s="33"/>
      <c r="W161" s="37"/>
      <c r="X161" s="33"/>
      <c r="Y161" s="37"/>
      <c r="Z161" s="33"/>
      <c r="AA161" s="37"/>
      <c r="AB161" s="33"/>
      <c r="AC161" s="33"/>
      <c r="AD161" s="33"/>
    </row>
    <row r="162" spans="17:30" x14ac:dyDescent="0.2">
      <c r="Q162" s="37"/>
      <c r="R162" s="33"/>
      <c r="S162" s="37"/>
      <c r="T162" s="33"/>
      <c r="U162" s="37"/>
      <c r="V162" s="33"/>
      <c r="W162" s="37"/>
      <c r="X162" s="33"/>
      <c r="Y162" s="37"/>
      <c r="Z162" s="33"/>
      <c r="AA162" s="37"/>
      <c r="AB162" s="33"/>
      <c r="AC162" s="33"/>
      <c r="AD162" s="33"/>
    </row>
    <row r="163" spans="17:30" x14ac:dyDescent="0.2">
      <c r="Q163" s="37"/>
      <c r="R163" s="33"/>
      <c r="S163" s="37"/>
      <c r="T163" s="33"/>
      <c r="U163" s="37"/>
      <c r="V163" s="33"/>
      <c r="W163" s="37"/>
      <c r="X163" s="33"/>
      <c r="Y163" s="37"/>
      <c r="Z163" s="33"/>
      <c r="AA163" s="37"/>
      <c r="AB163" s="33"/>
      <c r="AC163" s="33"/>
      <c r="AD163" s="33"/>
    </row>
    <row r="164" spans="17:30" x14ac:dyDescent="0.2">
      <c r="Q164" s="37"/>
      <c r="R164" s="33"/>
      <c r="S164" s="37"/>
      <c r="T164" s="33"/>
      <c r="U164" s="37"/>
      <c r="V164" s="33"/>
      <c r="W164" s="37"/>
      <c r="X164" s="33"/>
      <c r="Y164" s="37"/>
      <c r="Z164" s="33"/>
      <c r="AA164" s="37"/>
      <c r="AB164" s="33"/>
      <c r="AC164" s="33"/>
      <c r="AD164" s="33"/>
    </row>
    <row r="165" spans="17:30" x14ac:dyDescent="0.2">
      <c r="Q165" s="37"/>
      <c r="R165" s="33"/>
      <c r="S165" s="37"/>
      <c r="T165" s="33"/>
      <c r="U165" s="37"/>
      <c r="V165" s="33"/>
      <c r="W165" s="37"/>
      <c r="X165" s="33"/>
      <c r="Y165" s="37"/>
      <c r="Z165" s="33"/>
      <c r="AA165" s="37"/>
      <c r="AB165" s="33"/>
      <c r="AC165" s="33"/>
      <c r="AD165" s="33"/>
    </row>
    <row r="166" spans="17:30" x14ac:dyDescent="0.2">
      <c r="Q166" s="37"/>
      <c r="R166" s="33"/>
      <c r="S166" s="37"/>
      <c r="T166" s="33"/>
      <c r="U166" s="37"/>
      <c r="V166" s="33"/>
      <c r="W166" s="37"/>
      <c r="X166" s="33"/>
      <c r="Y166" s="37"/>
      <c r="Z166" s="33"/>
      <c r="AA166" s="37"/>
      <c r="AB166" s="33"/>
      <c r="AC166" s="33"/>
      <c r="AD166" s="33"/>
    </row>
    <row r="167" spans="17:30" x14ac:dyDescent="0.2">
      <c r="Q167" s="37"/>
      <c r="R167" s="33"/>
      <c r="S167" s="37"/>
      <c r="T167" s="33"/>
      <c r="U167" s="37"/>
      <c r="V167" s="33"/>
      <c r="W167" s="37"/>
      <c r="X167" s="33"/>
      <c r="Y167" s="37"/>
      <c r="Z167" s="33"/>
      <c r="AA167" s="37"/>
      <c r="AB167" s="33"/>
      <c r="AC167" s="33"/>
      <c r="AD167" s="33"/>
    </row>
    <row r="168" spans="17:30" x14ac:dyDescent="0.2">
      <c r="Q168" s="37"/>
      <c r="R168" s="33"/>
      <c r="S168" s="37"/>
      <c r="T168" s="33"/>
      <c r="U168" s="37"/>
      <c r="V168" s="33"/>
      <c r="W168" s="37"/>
      <c r="X168" s="33"/>
      <c r="Y168" s="37"/>
      <c r="Z168" s="33"/>
      <c r="AA168" s="37"/>
      <c r="AB168" s="33"/>
      <c r="AC168" s="33"/>
      <c r="AD168" s="33"/>
    </row>
    <row r="169" spans="17:30" x14ac:dyDescent="0.2">
      <c r="Q169" s="37"/>
      <c r="R169" s="33"/>
      <c r="S169" s="37"/>
      <c r="T169" s="33"/>
      <c r="U169" s="37"/>
      <c r="V169" s="33"/>
      <c r="W169" s="37"/>
      <c r="X169" s="33"/>
      <c r="Y169" s="37"/>
      <c r="Z169" s="33"/>
      <c r="AA169" s="37"/>
      <c r="AB169" s="33"/>
      <c r="AC169" s="33"/>
      <c r="AD169" s="33"/>
    </row>
    <row r="170" spans="17:30" x14ac:dyDescent="0.2">
      <c r="Q170" s="37"/>
      <c r="R170" s="33"/>
      <c r="S170" s="37"/>
      <c r="T170" s="33"/>
      <c r="U170" s="37"/>
      <c r="V170" s="33"/>
      <c r="W170" s="37"/>
      <c r="X170" s="33"/>
      <c r="Y170" s="37"/>
      <c r="Z170" s="33"/>
      <c r="AA170" s="37"/>
      <c r="AB170" s="33"/>
      <c r="AC170" s="33"/>
      <c r="AD170" s="33"/>
    </row>
    <row r="171" spans="17:30" x14ac:dyDescent="0.2">
      <c r="Q171" s="37"/>
      <c r="R171" s="33"/>
      <c r="S171" s="37"/>
      <c r="T171" s="33"/>
      <c r="U171" s="37"/>
      <c r="V171" s="33"/>
      <c r="W171" s="37"/>
      <c r="X171" s="33"/>
      <c r="Y171" s="37"/>
      <c r="Z171" s="33"/>
      <c r="AA171" s="37"/>
      <c r="AB171" s="33"/>
      <c r="AC171" s="33"/>
      <c r="AD171" s="33"/>
    </row>
    <row r="172" spans="17:30" x14ac:dyDescent="0.2">
      <c r="Q172" s="37"/>
      <c r="R172" s="33"/>
      <c r="S172" s="37"/>
      <c r="T172" s="33"/>
      <c r="U172" s="37"/>
      <c r="V172" s="33"/>
      <c r="W172" s="37"/>
      <c r="X172" s="33"/>
      <c r="Y172" s="37"/>
      <c r="Z172" s="33"/>
      <c r="AA172" s="37"/>
      <c r="AB172" s="33"/>
      <c r="AC172" s="33"/>
      <c r="AD172" s="33"/>
    </row>
    <row r="173" spans="17:30" x14ac:dyDescent="0.2">
      <c r="Q173" s="37"/>
      <c r="R173" s="33"/>
      <c r="S173" s="37"/>
      <c r="T173" s="33"/>
      <c r="U173" s="37"/>
      <c r="V173" s="33"/>
      <c r="W173" s="37"/>
      <c r="X173" s="33"/>
      <c r="Y173" s="37"/>
      <c r="Z173" s="33"/>
      <c r="AA173" s="37"/>
      <c r="AB173" s="33"/>
      <c r="AC173" s="33"/>
      <c r="AD173" s="33"/>
    </row>
    <row r="174" spans="17:30" x14ac:dyDescent="0.2">
      <c r="Q174" s="37"/>
      <c r="R174" s="33"/>
      <c r="S174" s="37"/>
      <c r="T174" s="33"/>
      <c r="U174" s="37"/>
      <c r="V174" s="33"/>
      <c r="W174" s="37"/>
      <c r="X174" s="33"/>
      <c r="Y174" s="37"/>
      <c r="Z174" s="33"/>
      <c r="AA174" s="37"/>
      <c r="AB174" s="33"/>
      <c r="AC174" s="33"/>
      <c r="AD174" s="33"/>
    </row>
    <row r="175" spans="17:30" x14ac:dyDescent="0.2">
      <c r="Q175" s="37"/>
      <c r="R175" s="33"/>
      <c r="S175" s="37"/>
      <c r="T175" s="33"/>
      <c r="U175" s="37"/>
      <c r="V175" s="33"/>
      <c r="W175" s="37"/>
      <c r="X175" s="33"/>
      <c r="Y175" s="37"/>
      <c r="Z175" s="33"/>
      <c r="AA175" s="37"/>
      <c r="AB175" s="33"/>
      <c r="AC175" s="33"/>
      <c r="AD175" s="33"/>
    </row>
    <row r="176" spans="17:30" x14ac:dyDescent="0.2">
      <c r="Q176" s="37"/>
      <c r="R176" s="33"/>
      <c r="S176" s="37"/>
      <c r="T176" s="33"/>
      <c r="U176" s="37"/>
      <c r="V176" s="33"/>
      <c r="W176" s="37"/>
      <c r="X176" s="33"/>
      <c r="Y176" s="37"/>
      <c r="Z176" s="33"/>
      <c r="AA176" s="37"/>
      <c r="AB176" s="33"/>
      <c r="AC176" s="33"/>
      <c r="AD176" s="33"/>
    </row>
    <row r="177" spans="17:30" x14ac:dyDescent="0.2">
      <c r="Q177" s="37"/>
      <c r="R177" s="33"/>
      <c r="S177" s="37"/>
      <c r="T177" s="33"/>
      <c r="U177" s="37"/>
      <c r="V177" s="33"/>
      <c r="W177" s="37"/>
      <c r="X177" s="33"/>
      <c r="Y177" s="37"/>
      <c r="Z177" s="33"/>
      <c r="AA177" s="37"/>
      <c r="AB177" s="33"/>
      <c r="AC177" s="33"/>
      <c r="AD177" s="33"/>
    </row>
    <row r="178" spans="17:30" x14ac:dyDescent="0.2">
      <c r="Q178" s="37"/>
      <c r="R178" s="33"/>
      <c r="S178" s="37"/>
      <c r="T178" s="33"/>
      <c r="U178" s="37"/>
      <c r="V178" s="33"/>
      <c r="W178" s="37"/>
      <c r="X178" s="33"/>
      <c r="Y178" s="37"/>
      <c r="Z178" s="33"/>
      <c r="AA178" s="37"/>
      <c r="AB178" s="33"/>
      <c r="AC178" s="33"/>
      <c r="AD178" s="33"/>
    </row>
    <row r="179" spans="17:30" x14ac:dyDescent="0.2">
      <c r="Q179" s="37"/>
      <c r="R179" s="33"/>
      <c r="S179" s="37"/>
      <c r="T179" s="33"/>
      <c r="U179" s="37"/>
      <c r="V179" s="33"/>
      <c r="W179" s="37"/>
      <c r="X179" s="33"/>
      <c r="Y179" s="37"/>
      <c r="Z179" s="33"/>
      <c r="AA179" s="37"/>
      <c r="AB179" s="33"/>
      <c r="AC179" s="33"/>
      <c r="AD179" s="33"/>
    </row>
    <row r="180" spans="17:30" x14ac:dyDescent="0.2">
      <c r="Q180" s="37"/>
      <c r="R180" s="33"/>
      <c r="S180" s="37"/>
      <c r="T180" s="33"/>
      <c r="U180" s="37"/>
      <c r="V180" s="33"/>
      <c r="W180" s="37"/>
      <c r="X180" s="33"/>
      <c r="Y180" s="37"/>
      <c r="Z180" s="33"/>
      <c r="AA180" s="37"/>
      <c r="AB180" s="33"/>
      <c r="AC180" s="33"/>
      <c r="AD180" s="33"/>
    </row>
    <row r="181" spans="17:30" x14ac:dyDescent="0.2">
      <c r="Q181" s="37"/>
      <c r="R181" s="33"/>
      <c r="S181" s="37"/>
      <c r="T181" s="33"/>
      <c r="U181" s="37"/>
      <c r="V181" s="33"/>
      <c r="W181" s="37"/>
      <c r="X181" s="33"/>
      <c r="Y181" s="37"/>
      <c r="Z181" s="33"/>
      <c r="AA181" s="37"/>
      <c r="AB181" s="33"/>
      <c r="AC181" s="33"/>
      <c r="AD181" s="33"/>
    </row>
    <row r="182" spans="17:30" x14ac:dyDescent="0.2">
      <c r="Q182" s="37"/>
      <c r="R182" s="33"/>
      <c r="S182" s="37"/>
      <c r="T182" s="33"/>
      <c r="U182" s="37"/>
      <c r="V182" s="33"/>
      <c r="W182" s="37"/>
      <c r="X182" s="33"/>
      <c r="Y182" s="37"/>
      <c r="Z182" s="33"/>
      <c r="AA182" s="37"/>
      <c r="AB182" s="33"/>
      <c r="AC182" s="33"/>
      <c r="AD182" s="33"/>
    </row>
    <row r="183" spans="17:30" x14ac:dyDescent="0.2">
      <c r="Q183" s="37"/>
      <c r="R183" s="33"/>
      <c r="S183" s="37"/>
      <c r="T183" s="33"/>
      <c r="U183" s="37"/>
      <c r="V183" s="33"/>
      <c r="W183" s="37"/>
      <c r="X183" s="33"/>
      <c r="Y183" s="37"/>
      <c r="Z183" s="33"/>
      <c r="AA183" s="37"/>
      <c r="AB183" s="33"/>
      <c r="AC183" s="33"/>
      <c r="AD183" s="33"/>
    </row>
    <row r="184" spans="17:30" x14ac:dyDescent="0.2">
      <c r="Q184" s="37"/>
      <c r="R184" s="33"/>
      <c r="S184" s="37"/>
      <c r="T184" s="33"/>
      <c r="U184" s="37"/>
      <c r="V184" s="33"/>
      <c r="W184" s="37"/>
      <c r="X184" s="33"/>
      <c r="Y184" s="37"/>
      <c r="Z184" s="33"/>
      <c r="AA184" s="37"/>
      <c r="AB184" s="33"/>
      <c r="AC184" s="33"/>
      <c r="AD184" s="33"/>
    </row>
    <row r="185" spans="17:30" x14ac:dyDescent="0.2">
      <c r="Q185" s="37"/>
      <c r="R185" s="33"/>
      <c r="S185" s="37"/>
      <c r="T185" s="33"/>
      <c r="U185" s="37"/>
      <c r="V185" s="33"/>
      <c r="W185" s="37"/>
      <c r="X185" s="33"/>
      <c r="Y185" s="37"/>
      <c r="Z185" s="33"/>
      <c r="AA185" s="37"/>
      <c r="AB185" s="33"/>
      <c r="AC185" s="33"/>
      <c r="AD185" s="33"/>
    </row>
    <row r="186" spans="17:30" x14ac:dyDescent="0.2">
      <c r="Q186" s="37"/>
      <c r="R186" s="33"/>
      <c r="S186" s="37"/>
      <c r="T186" s="33"/>
      <c r="U186" s="37"/>
      <c r="V186" s="33"/>
      <c r="W186" s="37"/>
      <c r="X186" s="33"/>
      <c r="Y186" s="37"/>
      <c r="Z186" s="33"/>
      <c r="AA186" s="37"/>
      <c r="AB186" s="33"/>
      <c r="AC186" s="33"/>
      <c r="AD186" s="33"/>
    </row>
    <row r="187" spans="17:30" x14ac:dyDescent="0.2">
      <c r="Q187" s="37"/>
      <c r="R187" s="33"/>
      <c r="S187" s="37"/>
      <c r="T187" s="33"/>
      <c r="U187" s="37"/>
      <c r="V187" s="33"/>
      <c r="W187" s="37"/>
      <c r="X187" s="33"/>
      <c r="Y187" s="37"/>
      <c r="Z187" s="33"/>
      <c r="AA187" s="37"/>
      <c r="AB187" s="33"/>
      <c r="AC187" s="33"/>
      <c r="AD187" s="33"/>
    </row>
    <row r="188" spans="17:30" x14ac:dyDescent="0.2">
      <c r="Q188" s="37"/>
      <c r="R188" s="33"/>
      <c r="S188" s="37"/>
      <c r="T188" s="33"/>
      <c r="U188" s="37"/>
      <c r="V188" s="33"/>
      <c r="W188" s="37"/>
      <c r="X188" s="33"/>
      <c r="Y188" s="37"/>
      <c r="Z188" s="33"/>
      <c r="AA188" s="37"/>
      <c r="AB188" s="33"/>
      <c r="AC188" s="33"/>
      <c r="AD188" s="33"/>
    </row>
    <row r="189" spans="17:30" x14ac:dyDescent="0.2">
      <c r="Q189" s="37"/>
      <c r="R189" s="33"/>
      <c r="S189" s="37"/>
      <c r="T189" s="33"/>
      <c r="U189" s="37"/>
      <c r="V189" s="33"/>
      <c r="W189" s="37"/>
      <c r="X189" s="33"/>
      <c r="Y189" s="37"/>
      <c r="Z189" s="33"/>
      <c r="AA189" s="37"/>
      <c r="AB189" s="33"/>
      <c r="AC189" s="33"/>
      <c r="AD189" s="33"/>
    </row>
    <row r="190" spans="17:30" x14ac:dyDescent="0.2">
      <c r="Q190" s="37"/>
      <c r="R190" s="33"/>
      <c r="S190" s="37"/>
      <c r="T190" s="33"/>
      <c r="U190" s="37"/>
      <c r="V190" s="33"/>
      <c r="W190" s="37"/>
      <c r="X190" s="33"/>
      <c r="Y190" s="37"/>
      <c r="Z190" s="33"/>
      <c r="AA190" s="37"/>
      <c r="AB190" s="33"/>
      <c r="AC190" s="33"/>
      <c r="AD190" s="33"/>
    </row>
    <row r="191" spans="17:30" x14ac:dyDescent="0.2">
      <c r="Q191" s="37"/>
      <c r="R191" s="33"/>
      <c r="S191" s="37"/>
      <c r="T191" s="33"/>
      <c r="U191" s="37"/>
      <c r="V191" s="33"/>
      <c r="W191" s="37"/>
      <c r="X191" s="33"/>
      <c r="Y191" s="37"/>
      <c r="Z191" s="33"/>
      <c r="AA191" s="37"/>
      <c r="AB191" s="33"/>
      <c r="AC191" s="33"/>
      <c r="AD191" s="33"/>
    </row>
    <row r="192" spans="17:30" x14ac:dyDescent="0.2">
      <c r="Q192" s="37"/>
      <c r="R192" s="33"/>
      <c r="S192" s="37"/>
      <c r="T192" s="33"/>
      <c r="U192" s="37"/>
      <c r="V192" s="33"/>
      <c r="W192" s="37"/>
      <c r="X192" s="33"/>
      <c r="Y192" s="37"/>
      <c r="Z192" s="33"/>
      <c r="AA192" s="37"/>
      <c r="AB192" s="33"/>
      <c r="AC192" s="33"/>
      <c r="AD192" s="33"/>
    </row>
    <row r="193" spans="17:30" x14ac:dyDescent="0.2">
      <c r="Q193" s="37"/>
      <c r="R193" s="33"/>
      <c r="S193" s="37"/>
      <c r="T193" s="33"/>
      <c r="U193" s="37"/>
      <c r="V193" s="33"/>
      <c r="W193" s="37"/>
      <c r="X193" s="33"/>
      <c r="Y193" s="37"/>
      <c r="Z193" s="33"/>
      <c r="AA193" s="37"/>
      <c r="AB193" s="33"/>
      <c r="AC193" s="33"/>
      <c r="AD193" s="33"/>
    </row>
    <row r="194" spans="17:30" x14ac:dyDescent="0.2">
      <c r="Q194" s="37"/>
      <c r="R194" s="33"/>
      <c r="S194" s="37"/>
      <c r="T194" s="33"/>
      <c r="U194" s="37"/>
      <c r="V194" s="33"/>
      <c r="W194" s="37"/>
      <c r="X194" s="33"/>
      <c r="Y194" s="37"/>
      <c r="Z194" s="33"/>
      <c r="AA194" s="37"/>
      <c r="AB194" s="33"/>
      <c r="AC194" s="33"/>
      <c r="AD194" s="33"/>
    </row>
    <row r="195" spans="17:30" x14ac:dyDescent="0.2">
      <c r="Q195" s="37"/>
      <c r="R195" s="33"/>
      <c r="S195" s="37"/>
      <c r="T195" s="33"/>
      <c r="U195" s="37"/>
      <c r="V195" s="33"/>
      <c r="W195" s="37"/>
      <c r="X195" s="33"/>
      <c r="Y195" s="37"/>
      <c r="Z195" s="33"/>
      <c r="AA195" s="37"/>
      <c r="AB195" s="33"/>
      <c r="AC195" s="33"/>
      <c r="AD195" s="33"/>
    </row>
    <row r="196" spans="17:30" x14ac:dyDescent="0.2">
      <c r="Q196" s="37"/>
      <c r="R196" s="33"/>
      <c r="S196" s="37"/>
      <c r="T196" s="33"/>
      <c r="U196" s="37"/>
      <c r="V196" s="33"/>
      <c r="W196" s="37"/>
      <c r="X196" s="33"/>
      <c r="Y196" s="37"/>
      <c r="Z196" s="33"/>
      <c r="AA196" s="37"/>
      <c r="AB196" s="33"/>
      <c r="AC196" s="33"/>
      <c r="AD196" s="33"/>
    </row>
    <row r="197" spans="17:30" x14ac:dyDescent="0.2">
      <c r="Q197" s="37"/>
      <c r="R197" s="33"/>
      <c r="S197" s="37"/>
      <c r="T197" s="33"/>
      <c r="U197" s="37"/>
      <c r="V197" s="33"/>
      <c r="W197" s="37"/>
      <c r="X197" s="33"/>
      <c r="Y197" s="37"/>
      <c r="Z197" s="33"/>
      <c r="AA197" s="37"/>
      <c r="AB197" s="33"/>
      <c r="AC197" s="33"/>
      <c r="AD197" s="33"/>
    </row>
    <row r="198" spans="17:30" x14ac:dyDescent="0.2">
      <c r="Q198" s="37"/>
      <c r="R198" s="33"/>
      <c r="S198" s="37"/>
      <c r="T198" s="33"/>
      <c r="U198" s="37"/>
      <c r="V198" s="33"/>
      <c r="W198" s="37"/>
      <c r="X198" s="33"/>
      <c r="Y198" s="37"/>
      <c r="Z198" s="33"/>
      <c r="AA198" s="37"/>
      <c r="AB198" s="33"/>
      <c r="AC198" s="33"/>
      <c r="AD198" s="33"/>
    </row>
    <row r="199" spans="17:30" x14ac:dyDescent="0.2">
      <c r="Q199" s="37"/>
      <c r="R199" s="33"/>
      <c r="S199" s="37"/>
      <c r="T199" s="33"/>
      <c r="U199" s="37"/>
      <c r="V199" s="33"/>
      <c r="W199" s="37"/>
      <c r="X199" s="33"/>
      <c r="Y199" s="37"/>
      <c r="Z199" s="33"/>
      <c r="AA199" s="37"/>
      <c r="AB199" s="33"/>
      <c r="AC199" s="33"/>
      <c r="AD199" s="33"/>
    </row>
    <row r="200" spans="17:30" x14ac:dyDescent="0.2">
      <c r="Q200" s="37"/>
      <c r="R200" s="33"/>
      <c r="S200" s="37"/>
      <c r="T200" s="33"/>
      <c r="U200" s="37"/>
      <c r="V200" s="33"/>
      <c r="W200" s="37"/>
      <c r="X200" s="33"/>
      <c r="Y200" s="37"/>
      <c r="Z200" s="33"/>
      <c r="AA200" s="37"/>
      <c r="AB200" s="33"/>
      <c r="AC200" s="33"/>
      <c r="AD200" s="33"/>
    </row>
    <row r="201" spans="17:30" x14ac:dyDescent="0.2">
      <c r="Q201" s="37"/>
      <c r="R201" s="33"/>
      <c r="S201" s="37"/>
      <c r="T201" s="33"/>
      <c r="U201" s="37"/>
      <c r="V201" s="33"/>
      <c r="W201" s="37"/>
      <c r="X201" s="33"/>
      <c r="Y201" s="37"/>
      <c r="Z201" s="33"/>
      <c r="AA201" s="37"/>
      <c r="AB201" s="33"/>
      <c r="AC201" s="33"/>
      <c r="AD201" s="33"/>
    </row>
    <row r="202" spans="17:30" x14ac:dyDescent="0.2">
      <c r="Q202" s="37"/>
      <c r="R202" s="33"/>
      <c r="S202" s="37"/>
      <c r="T202" s="33"/>
      <c r="U202" s="37"/>
      <c r="V202" s="33"/>
      <c r="W202" s="37"/>
      <c r="X202" s="33"/>
      <c r="Y202" s="37"/>
      <c r="Z202" s="33"/>
      <c r="AA202" s="37"/>
      <c r="AB202" s="33"/>
      <c r="AC202" s="33"/>
      <c r="AD202" s="33"/>
    </row>
    <row r="203" spans="17:30" x14ac:dyDescent="0.2">
      <c r="Q203" s="37"/>
      <c r="R203" s="33"/>
      <c r="S203" s="37"/>
      <c r="T203" s="33"/>
      <c r="U203" s="37"/>
      <c r="V203" s="33"/>
      <c r="W203" s="37"/>
      <c r="X203" s="33"/>
      <c r="Y203" s="37"/>
      <c r="Z203" s="33"/>
      <c r="AA203" s="37"/>
      <c r="AB203" s="33"/>
      <c r="AC203" s="33"/>
      <c r="AD203" s="33"/>
    </row>
    <row r="204" spans="17:30" x14ac:dyDescent="0.2">
      <c r="Q204" s="37"/>
      <c r="R204" s="33"/>
      <c r="S204" s="37"/>
      <c r="T204" s="33"/>
      <c r="U204" s="37"/>
      <c r="V204" s="33"/>
      <c r="W204" s="37"/>
      <c r="X204" s="33"/>
      <c r="Y204" s="37"/>
      <c r="Z204" s="33"/>
      <c r="AA204" s="37"/>
      <c r="AB204" s="33"/>
      <c r="AC204" s="33"/>
      <c r="AD204" s="33"/>
    </row>
    <row r="205" spans="17:30" x14ac:dyDescent="0.2">
      <c r="Q205" s="37"/>
      <c r="R205" s="33"/>
      <c r="S205" s="37"/>
      <c r="T205" s="33"/>
      <c r="U205" s="37"/>
      <c r="V205" s="33"/>
      <c r="W205" s="37"/>
      <c r="X205" s="33"/>
      <c r="Y205" s="37"/>
      <c r="Z205" s="33"/>
      <c r="AA205" s="37"/>
      <c r="AB205" s="33"/>
      <c r="AC205" s="33"/>
      <c r="AD205" s="33"/>
    </row>
    <row r="206" spans="17:30" x14ac:dyDescent="0.2">
      <c r="Q206" s="37"/>
      <c r="R206" s="33"/>
      <c r="S206" s="37"/>
      <c r="T206" s="33"/>
      <c r="U206" s="37"/>
      <c r="V206" s="33"/>
      <c r="W206" s="37"/>
      <c r="X206" s="33"/>
      <c r="Y206" s="37"/>
      <c r="Z206" s="33"/>
      <c r="AA206" s="37"/>
      <c r="AB206" s="33"/>
      <c r="AC206" s="33"/>
      <c r="AD206" s="33"/>
    </row>
    <row r="207" spans="17:30" x14ac:dyDescent="0.2">
      <c r="Q207" s="37"/>
      <c r="R207" s="33"/>
      <c r="S207" s="37"/>
      <c r="T207" s="33"/>
      <c r="U207" s="37"/>
      <c r="V207" s="33"/>
      <c r="W207" s="37"/>
      <c r="X207" s="33"/>
      <c r="Y207" s="37"/>
      <c r="Z207" s="33"/>
      <c r="AA207" s="37"/>
      <c r="AB207" s="33"/>
      <c r="AC207" s="33"/>
      <c r="AD207" s="33"/>
    </row>
    <row r="208" spans="17:30" x14ac:dyDescent="0.2">
      <c r="Q208" s="37"/>
      <c r="R208" s="33"/>
      <c r="S208" s="37"/>
      <c r="T208" s="33"/>
      <c r="U208" s="37"/>
      <c r="V208" s="33"/>
      <c r="W208" s="37"/>
      <c r="X208" s="33"/>
      <c r="Y208" s="37"/>
      <c r="Z208" s="33"/>
      <c r="AA208" s="37"/>
      <c r="AB208" s="33"/>
      <c r="AC208" s="33"/>
      <c r="AD208" s="33"/>
    </row>
    <row r="209" spans="17:30" x14ac:dyDescent="0.2">
      <c r="Q209" s="37"/>
      <c r="R209" s="33"/>
      <c r="S209" s="37"/>
      <c r="T209" s="33"/>
      <c r="U209" s="37"/>
      <c r="V209" s="33"/>
      <c r="W209" s="37"/>
      <c r="X209" s="33"/>
      <c r="Y209" s="37"/>
      <c r="Z209" s="33"/>
      <c r="AA209" s="37"/>
      <c r="AB209" s="33"/>
      <c r="AC209" s="33"/>
      <c r="AD209" s="33"/>
    </row>
    <row r="210" spans="17:30" x14ac:dyDescent="0.2">
      <c r="Q210" s="37"/>
      <c r="R210" s="33"/>
      <c r="S210" s="37"/>
      <c r="T210" s="33"/>
      <c r="U210" s="37"/>
      <c r="V210" s="33"/>
      <c r="W210" s="37"/>
      <c r="X210" s="33"/>
      <c r="Y210" s="37"/>
      <c r="Z210" s="33"/>
      <c r="AA210" s="37"/>
      <c r="AB210" s="33"/>
      <c r="AC210" s="33"/>
      <c r="AD210" s="33"/>
    </row>
    <row r="211" spans="17:30" x14ac:dyDescent="0.2">
      <c r="Q211" s="37"/>
      <c r="R211" s="33"/>
      <c r="S211" s="37"/>
      <c r="T211" s="33"/>
      <c r="U211" s="37"/>
      <c r="V211" s="33"/>
      <c r="W211" s="37"/>
      <c r="X211" s="33"/>
      <c r="Y211" s="37"/>
      <c r="Z211" s="33"/>
      <c r="AA211" s="37"/>
      <c r="AB211" s="33"/>
      <c r="AC211" s="33"/>
      <c r="AD211" s="33"/>
    </row>
    <row r="212" spans="17:30" x14ac:dyDescent="0.2">
      <c r="Q212" s="37"/>
      <c r="R212" s="33"/>
      <c r="S212" s="37"/>
      <c r="T212" s="33"/>
      <c r="U212" s="37"/>
      <c r="V212" s="33"/>
      <c r="W212" s="37"/>
      <c r="X212" s="33"/>
      <c r="Y212" s="37"/>
      <c r="Z212" s="33"/>
      <c r="AA212" s="37"/>
      <c r="AB212" s="33"/>
      <c r="AC212" s="33"/>
      <c r="AD212" s="33"/>
    </row>
    <row r="213" spans="17:30" x14ac:dyDescent="0.2">
      <c r="Q213" s="37"/>
      <c r="R213" s="33"/>
      <c r="S213" s="37"/>
      <c r="T213" s="33"/>
      <c r="U213" s="37"/>
      <c r="V213" s="33"/>
      <c r="W213" s="37"/>
      <c r="X213" s="33"/>
      <c r="Y213" s="37"/>
      <c r="Z213" s="33"/>
      <c r="AA213" s="37"/>
      <c r="AB213" s="33"/>
      <c r="AC213" s="33"/>
      <c r="AD213" s="33"/>
    </row>
    <row r="214" spans="17:30" x14ac:dyDescent="0.2">
      <c r="Q214" s="37"/>
      <c r="R214" s="33"/>
      <c r="S214" s="37"/>
      <c r="T214" s="33"/>
      <c r="U214" s="37"/>
      <c r="V214" s="33"/>
      <c r="W214" s="37"/>
      <c r="X214" s="33"/>
      <c r="Y214" s="37"/>
      <c r="Z214" s="33"/>
      <c r="AA214" s="37"/>
      <c r="AB214" s="33"/>
      <c r="AC214" s="33"/>
      <c r="AD214" s="33"/>
    </row>
    <row r="215" spans="17:30" x14ac:dyDescent="0.2">
      <c r="Q215" s="37"/>
      <c r="R215" s="33"/>
      <c r="S215" s="37"/>
      <c r="T215" s="33"/>
      <c r="U215" s="37"/>
      <c r="V215" s="33"/>
      <c r="W215" s="37"/>
      <c r="X215" s="33"/>
      <c r="Y215" s="37"/>
      <c r="Z215" s="33"/>
      <c r="AA215" s="37"/>
      <c r="AB215" s="33"/>
      <c r="AC215" s="33"/>
      <c r="AD215" s="33"/>
    </row>
    <row r="216" spans="17:30" x14ac:dyDescent="0.2">
      <c r="Q216" s="37"/>
      <c r="R216" s="33"/>
      <c r="S216" s="37"/>
      <c r="T216" s="33"/>
      <c r="U216" s="37"/>
      <c r="V216" s="33"/>
      <c r="W216" s="37"/>
      <c r="X216" s="33"/>
      <c r="Y216" s="37"/>
      <c r="Z216" s="33"/>
      <c r="AA216" s="37"/>
      <c r="AB216" s="33"/>
      <c r="AC216" s="33"/>
      <c r="AD216" s="33"/>
    </row>
    <row r="217" spans="17:30" x14ac:dyDescent="0.2">
      <c r="Q217" s="37"/>
      <c r="R217" s="33"/>
      <c r="S217" s="37"/>
      <c r="T217" s="33"/>
      <c r="U217" s="37"/>
      <c r="V217" s="33"/>
      <c r="W217" s="37"/>
      <c r="X217" s="33"/>
      <c r="Y217" s="37"/>
      <c r="Z217" s="33"/>
      <c r="AA217" s="37"/>
      <c r="AB217" s="33"/>
      <c r="AC217" s="33"/>
      <c r="AD217" s="33"/>
    </row>
    <row r="218" spans="17:30" x14ac:dyDescent="0.2">
      <c r="Q218" s="37"/>
      <c r="R218" s="33"/>
      <c r="S218" s="37"/>
      <c r="T218" s="33"/>
      <c r="U218" s="37"/>
      <c r="V218" s="33"/>
      <c r="W218" s="37"/>
      <c r="X218" s="33"/>
      <c r="Y218" s="37"/>
      <c r="Z218" s="33"/>
      <c r="AA218" s="37"/>
      <c r="AB218" s="33"/>
      <c r="AC218" s="33"/>
      <c r="AD218" s="33"/>
    </row>
    <row r="219" spans="17:30" x14ac:dyDescent="0.2">
      <c r="Q219" s="37"/>
      <c r="R219" s="33"/>
      <c r="S219" s="37"/>
      <c r="T219" s="33"/>
      <c r="U219" s="37"/>
      <c r="V219" s="33"/>
      <c r="W219" s="37"/>
      <c r="X219" s="33"/>
      <c r="Y219" s="37"/>
      <c r="Z219" s="33"/>
      <c r="AA219" s="37"/>
      <c r="AB219" s="33"/>
      <c r="AC219" s="33"/>
      <c r="AD219" s="33"/>
    </row>
    <row r="220" spans="17:30" x14ac:dyDescent="0.2">
      <c r="Q220" s="37"/>
      <c r="R220" s="33"/>
      <c r="S220" s="37"/>
      <c r="T220" s="33"/>
      <c r="U220" s="37"/>
      <c r="V220" s="33"/>
      <c r="W220" s="37"/>
      <c r="X220" s="33"/>
      <c r="Y220" s="37"/>
      <c r="Z220" s="33"/>
      <c r="AA220" s="37"/>
      <c r="AB220" s="33"/>
      <c r="AC220" s="33"/>
      <c r="AD220" s="33"/>
    </row>
    <row r="221" spans="17:30" x14ac:dyDescent="0.2">
      <c r="Q221" s="37"/>
      <c r="R221" s="33"/>
      <c r="S221" s="37"/>
      <c r="T221" s="33"/>
      <c r="U221" s="37"/>
      <c r="V221" s="33"/>
      <c r="W221" s="37"/>
      <c r="X221" s="33"/>
      <c r="Y221" s="37"/>
      <c r="Z221" s="33"/>
      <c r="AA221" s="37"/>
      <c r="AB221" s="33"/>
      <c r="AC221" s="33"/>
      <c r="AD221" s="33"/>
    </row>
    <row r="222" spans="17:30" x14ac:dyDescent="0.2">
      <c r="Q222" s="37"/>
      <c r="R222" s="33"/>
      <c r="S222" s="37"/>
      <c r="T222" s="33"/>
      <c r="U222" s="37"/>
      <c r="V222" s="33"/>
      <c r="W222" s="37"/>
      <c r="X222" s="33"/>
      <c r="Y222" s="37"/>
      <c r="Z222" s="33"/>
      <c r="AA222" s="37"/>
      <c r="AB222" s="33"/>
      <c r="AC222" s="33"/>
      <c r="AD222" s="33"/>
    </row>
    <row r="223" spans="17:30" x14ac:dyDescent="0.2">
      <c r="Q223" s="37"/>
      <c r="R223" s="33"/>
      <c r="S223" s="37"/>
      <c r="T223" s="33"/>
      <c r="U223" s="37"/>
      <c r="V223" s="33"/>
      <c r="W223" s="37"/>
      <c r="X223" s="33"/>
      <c r="Y223" s="37"/>
      <c r="Z223" s="33"/>
      <c r="AA223" s="37"/>
      <c r="AB223" s="33"/>
      <c r="AC223" s="33"/>
      <c r="AD223" s="33"/>
    </row>
    <row r="224" spans="17:30" x14ac:dyDescent="0.2">
      <c r="Q224" s="37"/>
      <c r="R224" s="33"/>
      <c r="S224" s="37"/>
      <c r="T224" s="33"/>
      <c r="U224" s="37"/>
      <c r="V224" s="33"/>
      <c r="W224" s="37"/>
      <c r="X224" s="33"/>
      <c r="Y224" s="37"/>
      <c r="Z224" s="33"/>
      <c r="AA224" s="37"/>
      <c r="AB224" s="33"/>
      <c r="AC224" s="33"/>
      <c r="AD224" s="33"/>
    </row>
    <row r="225" spans="17:30" x14ac:dyDescent="0.2">
      <c r="Q225" s="37"/>
      <c r="R225" s="33"/>
      <c r="S225" s="37"/>
      <c r="T225" s="33"/>
      <c r="U225" s="37"/>
      <c r="V225" s="33"/>
      <c r="W225" s="37"/>
      <c r="X225" s="33"/>
      <c r="Y225" s="37"/>
      <c r="Z225" s="33"/>
      <c r="AA225" s="37"/>
      <c r="AB225" s="33"/>
      <c r="AC225" s="33"/>
      <c r="AD225" s="33"/>
    </row>
    <row r="226" spans="17:30" x14ac:dyDescent="0.2">
      <c r="Q226" s="37"/>
      <c r="R226" s="33"/>
      <c r="S226" s="37"/>
      <c r="T226" s="33"/>
      <c r="U226" s="37"/>
      <c r="V226" s="33"/>
      <c r="W226" s="37"/>
      <c r="X226" s="33"/>
      <c r="Y226" s="37"/>
      <c r="Z226" s="33"/>
      <c r="AA226" s="37"/>
      <c r="AB226" s="33"/>
      <c r="AC226" s="33"/>
      <c r="AD226" s="33"/>
    </row>
    <row r="227" spans="17:30" x14ac:dyDescent="0.2">
      <c r="Q227" s="37"/>
      <c r="R227" s="33"/>
      <c r="S227" s="37"/>
      <c r="T227" s="33"/>
      <c r="U227" s="37"/>
      <c r="V227" s="33"/>
      <c r="W227" s="37"/>
      <c r="X227" s="33"/>
      <c r="Y227" s="37"/>
      <c r="Z227" s="33"/>
      <c r="AA227" s="37"/>
      <c r="AB227" s="33"/>
      <c r="AC227" s="33"/>
      <c r="AD227" s="33"/>
    </row>
    <row r="228" spans="17:30" x14ac:dyDescent="0.2">
      <c r="Q228" s="37"/>
      <c r="R228" s="33"/>
      <c r="S228" s="37"/>
      <c r="T228" s="33"/>
      <c r="U228" s="37"/>
      <c r="V228" s="33"/>
      <c r="W228" s="37"/>
      <c r="X228" s="33"/>
      <c r="Y228" s="37"/>
      <c r="Z228" s="33"/>
      <c r="AA228" s="37"/>
      <c r="AB228" s="33"/>
      <c r="AC228" s="33"/>
      <c r="AD228" s="33"/>
    </row>
    <row r="229" spans="17:30" x14ac:dyDescent="0.2">
      <c r="Q229" s="37"/>
      <c r="R229" s="33"/>
      <c r="S229" s="37"/>
      <c r="T229" s="33"/>
      <c r="U229" s="37"/>
      <c r="V229" s="33"/>
      <c r="W229" s="37"/>
      <c r="X229" s="33"/>
      <c r="Y229" s="37"/>
      <c r="Z229" s="33"/>
      <c r="AA229" s="37"/>
      <c r="AB229" s="33"/>
      <c r="AC229" s="33"/>
      <c r="AD229" s="33"/>
    </row>
    <row r="230" spans="17:30" x14ac:dyDescent="0.2">
      <c r="Q230" s="37"/>
      <c r="R230" s="33"/>
      <c r="S230" s="37"/>
      <c r="T230" s="33"/>
      <c r="U230" s="37"/>
      <c r="V230" s="33"/>
      <c r="W230" s="37"/>
      <c r="X230" s="33"/>
      <c r="Y230" s="37"/>
      <c r="Z230" s="33"/>
      <c r="AA230" s="37"/>
      <c r="AB230" s="33"/>
      <c r="AC230" s="33"/>
      <c r="AD230" s="33"/>
    </row>
    <row r="231" spans="17:30" x14ac:dyDescent="0.2">
      <c r="Q231" s="37"/>
      <c r="R231" s="33"/>
      <c r="S231" s="37"/>
      <c r="T231" s="33"/>
      <c r="U231" s="37"/>
      <c r="V231" s="33"/>
      <c r="W231" s="37"/>
      <c r="X231" s="33"/>
      <c r="Y231" s="37"/>
      <c r="Z231" s="33"/>
      <c r="AA231" s="37"/>
      <c r="AB231" s="33"/>
      <c r="AC231" s="33"/>
      <c r="AD231" s="33"/>
    </row>
    <row r="232" spans="17:30" x14ac:dyDescent="0.2">
      <c r="Q232" s="37"/>
      <c r="R232" s="33"/>
      <c r="S232" s="37"/>
      <c r="T232" s="33"/>
      <c r="U232" s="37"/>
      <c r="V232" s="33"/>
      <c r="W232" s="37"/>
      <c r="X232" s="33"/>
      <c r="Y232" s="37"/>
      <c r="Z232" s="33"/>
      <c r="AA232" s="37"/>
      <c r="AB232" s="33"/>
      <c r="AC232" s="33"/>
      <c r="AD232" s="33"/>
    </row>
    <row r="233" spans="17:30" x14ac:dyDescent="0.2">
      <c r="Q233" s="37"/>
      <c r="R233" s="33"/>
      <c r="S233" s="37"/>
      <c r="T233" s="33"/>
      <c r="U233" s="37"/>
      <c r="V233" s="33"/>
      <c r="W233" s="37"/>
      <c r="X233" s="33"/>
      <c r="Y233" s="37"/>
      <c r="Z233" s="33"/>
      <c r="AA233" s="37"/>
      <c r="AB233" s="33"/>
      <c r="AC233" s="33"/>
      <c r="AD233" s="33"/>
    </row>
    <row r="234" spans="17:30" x14ac:dyDescent="0.2">
      <c r="Q234" s="37"/>
      <c r="R234" s="33"/>
      <c r="S234" s="37"/>
      <c r="T234" s="33"/>
      <c r="U234" s="37"/>
      <c r="V234" s="33"/>
      <c r="W234" s="37"/>
      <c r="X234" s="33"/>
      <c r="Y234" s="37"/>
      <c r="Z234" s="33"/>
      <c r="AA234" s="37"/>
      <c r="AB234" s="33"/>
      <c r="AC234" s="33"/>
      <c r="AD234" s="33"/>
    </row>
    <row r="235" spans="17:30" x14ac:dyDescent="0.2">
      <c r="Q235" s="37"/>
      <c r="R235" s="33"/>
      <c r="S235" s="37"/>
      <c r="T235" s="33"/>
      <c r="U235" s="37"/>
      <c r="V235" s="33"/>
      <c r="W235" s="37"/>
      <c r="X235" s="33"/>
      <c r="Y235" s="37"/>
      <c r="Z235" s="33"/>
      <c r="AA235" s="37"/>
      <c r="AB235" s="33"/>
      <c r="AC235" s="33"/>
      <c r="AD235" s="33"/>
    </row>
    <row r="236" spans="17:30" x14ac:dyDescent="0.2">
      <c r="Q236" s="37"/>
      <c r="R236" s="33"/>
      <c r="S236" s="37"/>
      <c r="T236" s="33"/>
      <c r="U236" s="37"/>
      <c r="V236" s="33"/>
      <c r="W236" s="37"/>
      <c r="X236" s="33"/>
      <c r="Y236" s="37"/>
      <c r="Z236" s="33"/>
      <c r="AA236" s="37"/>
      <c r="AB236" s="33"/>
      <c r="AC236" s="33"/>
      <c r="AD236" s="33"/>
    </row>
    <row r="237" spans="17:30" x14ac:dyDescent="0.2">
      <c r="Q237" s="37"/>
      <c r="R237" s="33"/>
      <c r="S237" s="37"/>
      <c r="T237" s="33"/>
      <c r="U237" s="37"/>
      <c r="V237" s="33"/>
      <c r="W237" s="37"/>
      <c r="X237" s="33"/>
      <c r="Y237" s="37"/>
      <c r="Z237" s="33"/>
      <c r="AA237" s="37"/>
      <c r="AB237" s="33"/>
      <c r="AC237" s="33"/>
      <c r="AD237" s="33"/>
    </row>
    <row r="238" spans="17:30" x14ac:dyDescent="0.2">
      <c r="Q238" s="37"/>
      <c r="R238" s="33"/>
      <c r="S238" s="37"/>
      <c r="T238" s="33"/>
      <c r="U238" s="37"/>
      <c r="V238" s="33"/>
      <c r="W238" s="37"/>
      <c r="X238" s="33"/>
      <c r="Y238" s="37"/>
      <c r="Z238" s="33"/>
      <c r="AA238" s="37"/>
      <c r="AB238" s="33"/>
      <c r="AC238" s="33"/>
      <c r="AD238" s="33"/>
    </row>
    <row r="239" spans="17:30" x14ac:dyDescent="0.2">
      <c r="Q239" s="37"/>
      <c r="R239" s="33"/>
      <c r="S239" s="37"/>
      <c r="T239" s="33"/>
      <c r="U239" s="37"/>
      <c r="V239" s="33"/>
      <c r="W239" s="37"/>
      <c r="X239" s="33"/>
      <c r="Y239" s="37"/>
      <c r="Z239" s="33"/>
      <c r="AA239" s="37"/>
      <c r="AB239" s="33"/>
      <c r="AC239" s="33"/>
      <c r="AD239" s="33"/>
    </row>
    <row r="240" spans="17:30" x14ac:dyDescent="0.2">
      <c r="Q240" s="37"/>
      <c r="R240" s="33"/>
      <c r="S240" s="37"/>
      <c r="T240" s="33"/>
      <c r="U240" s="37"/>
      <c r="V240" s="33"/>
      <c r="W240" s="37"/>
      <c r="X240" s="33"/>
      <c r="Y240" s="37"/>
      <c r="Z240" s="33"/>
      <c r="AA240" s="37"/>
      <c r="AB240" s="33"/>
      <c r="AC240" s="33"/>
      <c r="AD240" s="33"/>
    </row>
    <row r="241" spans="17:30" x14ac:dyDescent="0.2">
      <c r="Q241" s="37"/>
      <c r="R241" s="33"/>
      <c r="S241" s="37"/>
      <c r="T241" s="33"/>
      <c r="U241" s="37"/>
      <c r="V241" s="33"/>
      <c r="W241" s="37"/>
      <c r="X241" s="33"/>
      <c r="Y241" s="37"/>
      <c r="Z241" s="33"/>
      <c r="AA241" s="37"/>
      <c r="AB241" s="33"/>
      <c r="AC241" s="33"/>
      <c r="AD241" s="33"/>
    </row>
    <row r="242" spans="17:30" x14ac:dyDescent="0.2">
      <c r="Q242" s="37"/>
      <c r="R242" s="33"/>
      <c r="S242" s="37"/>
      <c r="T242" s="33"/>
      <c r="U242" s="37"/>
      <c r="V242" s="33"/>
      <c r="W242" s="37"/>
      <c r="X242" s="33"/>
      <c r="Y242" s="37"/>
      <c r="Z242" s="33"/>
      <c r="AA242" s="37"/>
      <c r="AB242" s="33"/>
      <c r="AC242" s="33"/>
      <c r="AD242" s="33"/>
    </row>
    <row r="243" spans="17:30" x14ac:dyDescent="0.2">
      <c r="Q243" s="37"/>
      <c r="R243" s="33"/>
      <c r="S243" s="37"/>
      <c r="T243" s="33"/>
      <c r="U243" s="37"/>
      <c r="V243" s="33"/>
      <c r="W243" s="37"/>
      <c r="X243" s="33"/>
      <c r="Y243" s="37"/>
      <c r="Z243" s="33"/>
      <c r="AA243" s="37"/>
      <c r="AB243" s="33"/>
      <c r="AC243" s="33"/>
      <c r="AD243" s="33"/>
    </row>
    <row r="244" spans="17:30" x14ac:dyDescent="0.2">
      <c r="Q244" s="37"/>
      <c r="R244" s="33"/>
      <c r="S244" s="37"/>
      <c r="T244" s="33"/>
      <c r="U244" s="37"/>
      <c r="V244" s="33"/>
      <c r="W244" s="37"/>
      <c r="X244" s="33"/>
      <c r="Y244" s="37"/>
      <c r="Z244" s="33"/>
      <c r="AA244" s="37"/>
      <c r="AB244" s="33"/>
      <c r="AC244" s="33"/>
      <c r="AD244" s="33"/>
    </row>
    <row r="245" spans="17:30" x14ac:dyDescent="0.2">
      <c r="Q245" s="37"/>
      <c r="R245" s="33"/>
      <c r="S245" s="37"/>
      <c r="T245" s="33"/>
      <c r="U245" s="37"/>
      <c r="V245" s="33"/>
      <c r="W245" s="37"/>
      <c r="X245" s="33"/>
      <c r="Y245" s="37"/>
      <c r="Z245" s="33"/>
      <c r="AA245" s="37"/>
      <c r="AB245" s="33"/>
      <c r="AC245" s="33"/>
      <c r="AD245" s="33"/>
    </row>
    <row r="246" spans="17:30" x14ac:dyDescent="0.2">
      <c r="Q246" s="37"/>
      <c r="R246" s="33"/>
      <c r="S246" s="37"/>
      <c r="T246" s="33"/>
      <c r="U246" s="37"/>
      <c r="V246" s="33"/>
      <c r="W246" s="37"/>
      <c r="X246" s="33"/>
      <c r="Y246" s="37"/>
      <c r="Z246" s="33"/>
      <c r="AA246" s="37"/>
      <c r="AB246" s="33"/>
      <c r="AC246" s="33"/>
      <c r="AD246" s="33"/>
    </row>
    <row r="247" spans="17:30" x14ac:dyDescent="0.2">
      <c r="Q247" s="37"/>
      <c r="R247" s="33"/>
      <c r="S247" s="37"/>
      <c r="T247" s="33"/>
      <c r="U247" s="37"/>
      <c r="V247" s="33"/>
      <c r="W247" s="37"/>
      <c r="X247" s="33"/>
      <c r="Y247" s="37"/>
      <c r="Z247" s="33"/>
      <c r="AA247" s="37"/>
      <c r="AB247" s="33"/>
      <c r="AC247" s="33"/>
      <c r="AD247" s="33"/>
    </row>
    <row r="251" spans="17:30" ht="21.75" customHeight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5"/>
  <sheetViews>
    <sheetView topLeftCell="A13" workbookViewId="0">
      <selection activeCell="H42" sqref="H42:H54"/>
    </sheetView>
  </sheetViews>
  <sheetFormatPr defaultRowHeight="12.75" x14ac:dyDescent="0.2"/>
  <cols>
    <col min="1" max="1" width="24.85546875" customWidth="1"/>
    <col min="2" max="14" width="13.7109375" customWidth="1"/>
    <col min="15" max="16" width="11.140625" customWidth="1"/>
  </cols>
  <sheetData>
    <row r="2" spans="1:15" x14ac:dyDescent="0.2">
      <c r="D2" s="15" t="s">
        <v>384</v>
      </c>
    </row>
    <row r="3" spans="1:15" x14ac:dyDescent="0.2">
      <c r="A3" s="14" t="s">
        <v>1095</v>
      </c>
      <c r="B3" s="6" t="s">
        <v>373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38.25" x14ac:dyDescent="0.2">
      <c r="A4" s="6" t="s">
        <v>372</v>
      </c>
      <c r="B4" s="16" t="s">
        <v>366</v>
      </c>
      <c r="C4" s="17" t="s">
        <v>369</v>
      </c>
      <c r="D4" s="17" t="s">
        <v>370</v>
      </c>
      <c r="E4" s="17" t="s">
        <v>367</v>
      </c>
      <c r="F4" s="17" t="s">
        <v>374</v>
      </c>
      <c r="G4" s="17" t="s">
        <v>375</v>
      </c>
      <c r="H4" s="17" t="s">
        <v>376</v>
      </c>
      <c r="I4" s="17" t="s">
        <v>378</v>
      </c>
      <c r="J4" s="17" t="s">
        <v>383</v>
      </c>
      <c r="K4" s="17" t="s">
        <v>406</v>
      </c>
      <c r="L4" s="17" t="s">
        <v>407</v>
      </c>
      <c r="M4" s="17" t="s">
        <v>425</v>
      </c>
      <c r="N4" s="50" t="s">
        <v>1096</v>
      </c>
      <c r="O4" s="13" t="s">
        <v>364</v>
      </c>
    </row>
    <row r="5" spans="1:15" x14ac:dyDescent="0.2">
      <c r="A5" s="3" t="s">
        <v>1096</v>
      </c>
      <c r="B5" s="51">
        <v>2857</v>
      </c>
      <c r="C5" s="41">
        <v>1</v>
      </c>
      <c r="D5" s="41">
        <v>105</v>
      </c>
      <c r="E5" s="41">
        <v>2</v>
      </c>
      <c r="F5" s="41">
        <v>12</v>
      </c>
      <c r="G5" s="41">
        <v>152</v>
      </c>
      <c r="H5" s="41"/>
      <c r="I5" s="41">
        <v>3</v>
      </c>
      <c r="J5" s="41">
        <v>11</v>
      </c>
      <c r="K5" s="41">
        <v>3</v>
      </c>
      <c r="L5" s="41">
        <v>6</v>
      </c>
      <c r="M5" s="41">
        <v>291</v>
      </c>
      <c r="N5" s="41">
        <v>4</v>
      </c>
      <c r="O5" s="42">
        <v>3447</v>
      </c>
    </row>
    <row r="6" spans="1:15" x14ac:dyDescent="0.2">
      <c r="A6" s="7" t="s">
        <v>366</v>
      </c>
      <c r="B6" s="43">
        <v>4564148</v>
      </c>
      <c r="C6" s="44">
        <v>60</v>
      </c>
      <c r="D6" s="44">
        <v>8</v>
      </c>
      <c r="E6" s="44">
        <v>47</v>
      </c>
      <c r="F6" s="44">
        <v>6419</v>
      </c>
      <c r="G6" s="19">
        <v>57140</v>
      </c>
      <c r="H6" s="19">
        <v>91</v>
      </c>
      <c r="I6" s="19">
        <v>312</v>
      </c>
      <c r="J6" s="19">
        <v>703</v>
      </c>
      <c r="K6" s="19">
        <v>10</v>
      </c>
      <c r="L6" s="19">
        <v>60</v>
      </c>
      <c r="M6" s="19">
        <v>34207</v>
      </c>
      <c r="N6" s="19">
        <v>145</v>
      </c>
      <c r="O6" s="45">
        <v>4663350</v>
      </c>
    </row>
    <row r="7" spans="1:15" x14ac:dyDescent="0.2">
      <c r="A7" s="7" t="s">
        <v>369</v>
      </c>
      <c r="B7" s="43">
        <v>31</v>
      </c>
      <c r="C7" s="44">
        <v>82</v>
      </c>
      <c r="D7" s="44">
        <v>2</v>
      </c>
      <c r="E7" s="44">
        <v>144</v>
      </c>
      <c r="F7" s="44">
        <v>26</v>
      </c>
      <c r="G7" s="19">
        <v>112</v>
      </c>
      <c r="H7" s="19">
        <v>1</v>
      </c>
      <c r="I7" s="19">
        <v>6</v>
      </c>
      <c r="J7" s="19">
        <v>7</v>
      </c>
      <c r="K7" s="19">
        <v>4</v>
      </c>
      <c r="L7" s="19">
        <v>14</v>
      </c>
      <c r="M7" s="19">
        <v>36</v>
      </c>
      <c r="N7" s="19">
        <v>24</v>
      </c>
      <c r="O7" s="45">
        <v>489</v>
      </c>
    </row>
    <row r="8" spans="1:15" x14ac:dyDescent="0.2">
      <c r="A8" s="7" t="s">
        <v>370</v>
      </c>
      <c r="B8" s="43">
        <v>5920</v>
      </c>
      <c r="C8" s="44"/>
      <c r="D8" s="44">
        <v>157611</v>
      </c>
      <c r="E8" s="44">
        <v>1</v>
      </c>
      <c r="F8" s="44">
        <v>4</v>
      </c>
      <c r="G8" s="19">
        <v>38</v>
      </c>
      <c r="H8" s="19"/>
      <c r="I8" s="19"/>
      <c r="J8" s="19">
        <v>1</v>
      </c>
      <c r="K8" s="19"/>
      <c r="L8" s="19">
        <v>1</v>
      </c>
      <c r="M8" s="19">
        <v>93</v>
      </c>
      <c r="N8" s="19">
        <v>7</v>
      </c>
      <c r="O8" s="45">
        <v>163676</v>
      </c>
    </row>
    <row r="9" spans="1:15" x14ac:dyDescent="0.2">
      <c r="A9" s="7" t="s">
        <v>368</v>
      </c>
      <c r="B9" s="43">
        <v>87</v>
      </c>
      <c r="C9" s="44"/>
      <c r="D9" s="44">
        <v>109</v>
      </c>
      <c r="E9" s="44">
        <v>1817</v>
      </c>
      <c r="F9" s="44">
        <v>200</v>
      </c>
      <c r="G9" s="19">
        <v>177</v>
      </c>
      <c r="H9" s="19"/>
      <c r="I9" s="19"/>
      <c r="J9" s="19"/>
      <c r="K9" s="19"/>
      <c r="L9" s="19"/>
      <c r="M9" s="19">
        <v>59</v>
      </c>
      <c r="N9" s="19">
        <v>281</v>
      </c>
      <c r="O9" s="45">
        <v>2730</v>
      </c>
    </row>
    <row r="10" spans="1:15" x14ac:dyDescent="0.2">
      <c r="A10" s="7" t="s">
        <v>367</v>
      </c>
      <c r="B10" s="43">
        <v>914</v>
      </c>
      <c r="C10" s="44">
        <v>27</v>
      </c>
      <c r="D10" s="44">
        <v>10</v>
      </c>
      <c r="E10" s="44">
        <v>34265</v>
      </c>
      <c r="F10" s="44">
        <v>412</v>
      </c>
      <c r="G10" s="19">
        <v>303</v>
      </c>
      <c r="H10" s="19">
        <v>23</v>
      </c>
      <c r="I10" s="19">
        <v>28</v>
      </c>
      <c r="J10" s="19">
        <v>191</v>
      </c>
      <c r="K10" s="19">
        <v>55</v>
      </c>
      <c r="L10" s="19">
        <v>411</v>
      </c>
      <c r="M10" s="19">
        <v>6080</v>
      </c>
      <c r="N10" s="19">
        <v>160669</v>
      </c>
      <c r="O10" s="45">
        <v>203388</v>
      </c>
    </row>
    <row r="11" spans="1:15" x14ac:dyDescent="0.2">
      <c r="A11" s="7" t="s">
        <v>374</v>
      </c>
      <c r="B11" s="43">
        <v>1591042</v>
      </c>
      <c r="C11" s="44">
        <v>214</v>
      </c>
      <c r="D11" s="44">
        <v>4</v>
      </c>
      <c r="E11" s="44">
        <v>694</v>
      </c>
      <c r="F11" s="44">
        <v>11232</v>
      </c>
      <c r="G11" s="19">
        <v>427495</v>
      </c>
      <c r="H11" s="19">
        <v>1564</v>
      </c>
      <c r="I11" s="19">
        <v>1559</v>
      </c>
      <c r="J11" s="19">
        <v>16948</v>
      </c>
      <c r="K11" s="19">
        <v>1157</v>
      </c>
      <c r="L11" s="19">
        <v>6971</v>
      </c>
      <c r="M11" s="19">
        <v>34960</v>
      </c>
      <c r="N11" s="19">
        <v>8791</v>
      </c>
      <c r="O11" s="45">
        <v>2102631</v>
      </c>
    </row>
    <row r="12" spans="1:15" x14ac:dyDescent="0.2">
      <c r="A12" s="7" t="s">
        <v>375</v>
      </c>
      <c r="B12" s="46">
        <v>331</v>
      </c>
      <c r="C12" s="19">
        <v>30</v>
      </c>
      <c r="D12" s="19"/>
      <c r="E12" s="19">
        <v>55</v>
      </c>
      <c r="F12" s="19">
        <v>95</v>
      </c>
      <c r="G12" s="19">
        <v>3403</v>
      </c>
      <c r="H12" s="19">
        <v>7</v>
      </c>
      <c r="I12" s="19"/>
      <c r="J12" s="19">
        <v>371</v>
      </c>
      <c r="K12" s="19">
        <v>222</v>
      </c>
      <c r="L12" s="19">
        <v>1262</v>
      </c>
      <c r="M12" s="19">
        <v>492</v>
      </c>
      <c r="N12" s="19">
        <v>150</v>
      </c>
      <c r="O12" s="45">
        <v>6418</v>
      </c>
    </row>
    <row r="13" spans="1:15" x14ac:dyDescent="0.2">
      <c r="A13" s="7" t="s">
        <v>376</v>
      </c>
      <c r="B13" s="46">
        <v>361</v>
      </c>
      <c r="C13" s="19">
        <v>4</v>
      </c>
      <c r="D13" s="19">
        <v>2</v>
      </c>
      <c r="E13" s="19">
        <v>1813</v>
      </c>
      <c r="F13" s="19">
        <v>1</v>
      </c>
      <c r="G13" s="19">
        <v>908</v>
      </c>
      <c r="H13" s="19">
        <v>149</v>
      </c>
      <c r="I13" s="19"/>
      <c r="J13" s="19">
        <v>522</v>
      </c>
      <c r="K13" s="19">
        <v>99</v>
      </c>
      <c r="L13" s="19">
        <v>299</v>
      </c>
      <c r="M13" s="19">
        <v>4583</v>
      </c>
      <c r="N13" s="19">
        <v>3239</v>
      </c>
      <c r="O13" s="45">
        <v>11980</v>
      </c>
    </row>
    <row r="14" spans="1:15" x14ac:dyDescent="0.2">
      <c r="A14" s="7" t="s">
        <v>379</v>
      </c>
      <c r="B14" s="46">
        <v>1295</v>
      </c>
      <c r="C14" s="19"/>
      <c r="D14" s="19"/>
      <c r="E14" s="19"/>
      <c r="F14" s="19">
        <v>881</v>
      </c>
      <c r="G14" s="19">
        <v>921</v>
      </c>
      <c r="H14" s="19">
        <v>13</v>
      </c>
      <c r="I14" s="19">
        <v>12300</v>
      </c>
      <c r="J14" s="19">
        <v>218</v>
      </c>
      <c r="K14" s="19"/>
      <c r="L14" s="19">
        <v>106</v>
      </c>
      <c r="M14" s="19">
        <v>8453</v>
      </c>
      <c r="N14" s="19">
        <v>3</v>
      </c>
      <c r="O14" s="45">
        <v>24190</v>
      </c>
    </row>
    <row r="15" spans="1:15" x14ac:dyDescent="0.2">
      <c r="A15" s="7" t="s">
        <v>377</v>
      </c>
      <c r="B15" s="46">
        <v>7</v>
      </c>
      <c r="C15" s="19">
        <v>17</v>
      </c>
      <c r="D15" s="19"/>
      <c r="E15" s="19">
        <v>2</v>
      </c>
      <c r="F15" s="19"/>
      <c r="G15" s="19">
        <v>31</v>
      </c>
      <c r="H15" s="19">
        <v>1</v>
      </c>
      <c r="I15" s="19"/>
      <c r="J15" s="19">
        <v>20</v>
      </c>
      <c r="K15" s="19">
        <v>99</v>
      </c>
      <c r="L15" s="19">
        <v>704</v>
      </c>
      <c r="M15" s="19">
        <v>340</v>
      </c>
      <c r="N15" s="19">
        <v>10</v>
      </c>
      <c r="O15" s="45">
        <v>1231</v>
      </c>
    </row>
    <row r="16" spans="1:15" x14ac:dyDescent="0.2">
      <c r="A16" s="7" t="s">
        <v>378</v>
      </c>
      <c r="B16" s="46">
        <v>243</v>
      </c>
      <c r="C16" s="19"/>
      <c r="D16" s="19"/>
      <c r="E16" s="19"/>
      <c r="F16" s="19">
        <v>154</v>
      </c>
      <c r="G16" s="19">
        <v>3418</v>
      </c>
      <c r="H16" s="19">
        <v>2</v>
      </c>
      <c r="I16" s="19">
        <v>256</v>
      </c>
      <c r="J16" s="19">
        <v>42</v>
      </c>
      <c r="K16" s="19"/>
      <c r="L16" s="19">
        <v>4</v>
      </c>
      <c r="M16" s="19">
        <v>184</v>
      </c>
      <c r="N16" s="19"/>
      <c r="O16" s="45">
        <v>4303</v>
      </c>
    </row>
    <row r="17" spans="1:15" x14ac:dyDescent="0.2">
      <c r="A17" s="7" t="s">
        <v>380</v>
      </c>
      <c r="B17" s="46">
        <v>1</v>
      </c>
      <c r="C17" s="19"/>
      <c r="D17" s="19"/>
      <c r="E17" s="19">
        <v>1</v>
      </c>
      <c r="F17" s="19"/>
      <c r="G17" s="19">
        <v>1</v>
      </c>
      <c r="H17" s="19"/>
      <c r="I17" s="19"/>
      <c r="J17" s="19"/>
      <c r="K17" s="19"/>
      <c r="L17" s="19">
        <v>2</v>
      </c>
      <c r="M17" s="19">
        <v>1</v>
      </c>
      <c r="N17" s="19"/>
      <c r="O17" s="45">
        <v>6</v>
      </c>
    </row>
    <row r="18" spans="1:15" x14ac:dyDescent="0.2">
      <c r="A18" s="7" t="s">
        <v>381</v>
      </c>
      <c r="B18" s="46">
        <v>378</v>
      </c>
      <c r="C18" s="19">
        <v>43</v>
      </c>
      <c r="D18" s="19"/>
      <c r="E18" s="19">
        <v>950</v>
      </c>
      <c r="F18" s="19">
        <v>692</v>
      </c>
      <c r="G18" s="19">
        <v>598</v>
      </c>
      <c r="H18" s="19">
        <v>148</v>
      </c>
      <c r="I18" s="19">
        <v>9</v>
      </c>
      <c r="J18" s="19">
        <v>2240</v>
      </c>
      <c r="K18" s="19">
        <v>881</v>
      </c>
      <c r="L18" s="19">
        <v>7276</v>
      </c>
      <c r="M18" s="19">
        <v>1038</v>
      </c>
      <c r="N18" s="19">
        <v>95</v>
      </c>
      <c r="O18" s="45">
        <v>14348</v>
      </c>
    </row>
    <row r="19" spans="1:15" x14ac:dyDescent="0.2">
      <c r="A19" s="7" t="s">
        <v>382</v>
      </c>
      <c r="B19" s="46">
        <v>92</v>
      </c>
      <c r="C19" s="19"/>
      <c r="D19" s="19"/>
      <c r="E19" s="19">
        <v>163</v>
      </c>
      <c r="F19" s="19">
        <v>5294</v>
      </c>
      <c r="G19" s="19">
        <v>177</v>
      </c>
      <c r="H19" s="19"/>
      <c r="I19" s="19"/>
      <c r="J19" s="19">
        <v>26</v>
      </c>
      <c r="K19" s="19"/>
      <c r="L19" s="19">
        <v>4</v>
      </c>
      <c r="M19" s="19">
        <v>29</v>
      </c>
      <c r="N19" s="19">
        <v>24</v>
      </c>
      <c r="O19" s="45">
        <v>5809</v>
      </c>
    </row>
    <row r="20" spans="1:15" x14ac:dyDescent="0.2">
      <c r="A20" s="8" t="s">
        <v>364</v>
      </c>
      <c r="B20" s="47">
        <v>6167707</v>
      </c>
      <c r="C20" s="48">
        <v>478</v>
      </c>
      <c r="D20" s="48">
        <v>157851</v>
      </c>
      <c r="E20" s="48">
        <v>39954</v>
      </c>
      <c r="F20" s="48">
        <v>25422</v>
      </c>
      <c r="G20" s="48">
        <v>494874</v>
      </c>
      <c r="H20" s="48">
        <v>1999</v>
      </c>
      <c r="I20" s="48">
        <v>14473</v>
      </c>
      <c r="J20" s="48">
        <v>21300</v>
      </c>
      <c r="K20" s="48">
        <v>2530</v>
      </c>
      <c r="L20" s="48">
        <v>17120</v>
      </c>
      <c r="M20" s="48">
        <v>90846</v>
      </c>
      <c r="N20" s="48">
        <v>173442</v>
      </c>
      <c r="O20" s="49">
        <v>7207996</v>
      </c>
    </row>
    <row r="22" spans="1:15" x14ac:dyDescent="0.2">
      <c r="A22" s="54" t="s">
        <v>1101</v>
      </c>
    </row>
    <row r="23" spans="1:15" x14ac:dyDescent="0.2">
      <c r="A23" s="40" t="s">
        <v>707</v>
      </c>
      <c r="B23" s="40" t="s">
        <v>408</v>
      </c>
      <c r="C23" s="40"/>
      <c r="D23" s="52">
        <f>GETPIVOTDATA("Number",$A$3)-GETPIVOTDATA("Number",$A$3,"regi_cat","equipment")-GETPIVOTDATA("Number",$A$3,"body_cat","trailer")</f>
        <v>7004130</v>
      </c>
      <c r="E23" s="40"/>
      <c r="F23" s="40"/>
      <c r="G23" s="40"/>
      <c r="H23" s="40"/>
      <c r="I23" s="40"/>
      <c r="J23" s="40"/>
      <c r="K23" s="40"/>
    </row>
    <row r="24" spans="1:15" x14ac:dyDescent="0.2">
      <c r="A24" s="40" t="s">
        <v>388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5" x14ac:dyDescent="0.2">
      <c r="A25" s="40" t="s">
        <v>389</v>
      </c>
      <c r="B25" s="52">
        <f>GETPIVOTDATA("Number",$A$3,"regi_cat","motorcycle")</f>
        <v>157851</v>
      </c>
      <c r="C25" s="40" t="s">
        <v>705</v>
      </c>
      <c r="D25" s="40"/>
      <c r="E25" s="40"/>
      <c r="F25" s="40"/>
      <c r="G25" s="40"/>
      <c r="H25" s="40"/>
      <c r="I25" s="40"/>
      <c r="J25" s="40"/>
      <c r="K25" s="40"/>
    </row>
    <row r="26" spans="1:15" x14ac:dyDescent="0.2">
      <c r="A26" s="40" t="s">
        <v>390</v>
      </c>
      <c r="B26" s="52">
        <f>GETPIVOTDATA("Number",$A$3,"body_cat","auto","regi_cat","auto")+GETPIVOTDATA("Number",$A$3,"body_cat"," ","regi_cat","auto")+GETPIVOTDATA("Number",$A$3,"body_cat","auto","regi_cat"," ")+GETPIVOTDATA("Number",$A$3,"body_cat","auto","regi_cat","municipal other")</f>
        <v>4601357</v>
      </c>
      <c r="C26" s="40" t="s">
        <v>1097</v>
      </c>
      <c r="D26" s="40"/>
      <c r="E26" s="40"/>
      <c r="F26" s="40"/>
      <c r="G26" s="40"/>
      <c r="H26" s="40"/>
      <c r="I26" s="40"/>
      <c r="J26" s="40"/>
      <c r="K26" s="40"/>
    </row>
    <row r="27" spans="1:15" x14ac:dyDescent="0.2">
      <c r="A27" s="40" t="s">
        <v>391</v>
      </c>
      <c r="B27" s="52">
        <f>GETPIVOTDATA("Number",$A$3,"body_cat","passenger truck")-GETPIVOTDATA("Number",$A$3,"body_cat","passenger truck","regi_cat","combination long haul")-GETPIVOTDATA("Number",$A$3,"body_cat","passenger truck","regi_cat","trailer")</f>
        <v>2094966</v>
      </c>
      <c r="C27" s="40" t="s">
        <v>413</v>
      </c>
      <c r="D27" s="40"/>
      <c r="E27" s="40"/>
      <c r="F27" s="40"/>
      <c r="G27" s="40"/>
      <c r="H27" s="40"/>
      <c r="I27" s="40"/>
      <c r="J27" s="40"/>
      <c r="K27" s="40"/>
    </row>
    <row r="28" spans="1:15" x14ac:dyDescent="0.2">
      <c r="A28" s="40" t="s">
        <v>392</v>
      </c>
      <c r="B28" s="52">
        <f>GETPIVOTDATA("Number",$A$3,"regi_cat","light commercial truck")+GETPIVOTDATA("Number",$A$3,"body_cat","light commercial truck","regi_cat","auto")-GETPIVOTDATA("Number",$A$3,"body_cat","transit bus","regi_cat","light commercial truck")-GETPIVOTDATA("Number",$A$3,"body_cat","school bus","regi_cat","light commercial truck")-GETPIVOTDATA("Number",$A$3,"body_cat","auto","regi_cat","light commercial truck")-GETPIVOTDATA("Number",$A$3,"body_cat","passenger truck","regi_cat","light commercial truck")</f>
        <v>6231</v>
      </c>
      <c r="C28" s="40" t="s">
        <v>411</v>
      </c>
      <c r="D28" s="40"/>
      <c r="E28" s="40"/>
      <c r="F28" s="40"/>
      <c r="G28" s="40"/>
      <c r="H28" s="40"/>
      <c r="I28" s="40"/>
      <c r="J28" s="40"/>
      <c r="K28" s="40"/>
    </row>
    <row r="29" spans="1:15" x14ac:dyDescent="0.2">
      <c r="A29" s="40" t="s">
        <v>393</v>
      </c>
      <c r="B29" s="52"/>
      <c r="C29" s="40" t="s">
        <v>403</v>
      </c>
      <c r="D29" s="40"/>
      <c r="E29" s="40"/>
      <c r="F29" s="40"/>
      <c r="G29" s="40"/>
      <c r="H29" s="40"/>
      <c r="I29" s="40"/>
      <c r="J29" s="40"/>
      <c r="K29" s="40"/>
    </row>
    <row r="30" spans="1:15" x14ac:dyDescent="0.2">
      <c r="A30" s="40" t="s">
        <v>394</v>
      </c>
      <c r="B30" s="52">
        <v>2594</v>
      </c>
      <c r="C30" s="40" t="s">
        <v>1114</v>
      </c>
      <c r="D30" s="40"/>
      <c r="E30" s="40"/>
      <c r="F30" s="40"/>
      <c r="G30" s="40"/>
      <c r="H30" s="40"/>
      <c r="I30" s="40"/>
      <c r="J30" s="40"/>
      <c r="K30" s="40"/>
    </row>
    <row r="31" spans="1:15" x14ac:dyDescent="0.2">
      <c r="A31" s="40" t="s">
        <v>395</v>
      </c>
      <c r="B31" s="52">
        <f>GETPIVOTDATA("Number",$A$3,"regi_cat","school bus")+GETPIVOTDATA("Number",$A$3,"body_cat","transit bus","regi_cat","municipal other")-GETPIVOTDATA("Number",$A$3,"body_cat","passenger truck","regi_cat","school bus")</f>
        <v>21367</v>
      </c>
      <c r="C31" s="40" t="s">
        <v>708</v>
      </c>
      <c r="D31" s="40"/>
      <c r="E31" s="40"/>
      <c r="F31" s="40"/>
      <c r="G31" s="40"/>
      <c r="H31" s="40"/>
      <c r="I31" s="40"/>
      <c r="J31" s="40"/>
      <c r="K31" s="40"/>
    </row>
    <row r="32" spans="1:15" x14ac:dyDescent="0.2">
      <c r="A32" s="40" t="s">
        <v>396</v>
      </c>
      <c r="B32" s="52">
        <f>GETPIVOTDATA("Number",$A$3,"body_cat","refuse truck")</f>
        <v>1231</v>
      </c>
      <c r="C32" s="40" t="s">
        <v>706</v>
      </c>
      <c r="D32" s="40"/>
      <c r="E32" s="40"/>
      <c r="F32" s="40"/>
      <c r="G32" s="40"/>
      <c r="H32" s="40"/>
      <c r="I32" s="40"/>
      <c r="J32" s="40"/>
      <c r="K32" s="40"/>
    </row>
    <row r="33" spans="1:11" x14ac:dyDescent="0.2">
      <c r="A33" s="40" t="s">
        <v>397</v>
      </c>
      <c r="B33" s="52">
        <f>GETPIVOTDATA("Number",$A$3,"regi_cat","single unit short haul")+GETPIVOTDATA("Number",$A$3,"body_cat","single unit short haul","regi_cat","municipal other")</f>
        <v>6582</v>
      </c>
      <c r="C33" s="40" t="s">
        <v>427</v>
      </c>
      <c r="D33" s="40"/>
      <c r="E33" s="40"/>
      <c r="F33" s="40"/>
      <c r="G33" s="40"/>
      <c r="H33" s="40"/>
      <c r="I33" s="40"/>
      <c r="J33" s="40"/>
      <c r="K33" s="40"/>
    </row>
    <row r="34" spans="1:11" x14ac:dyDescent="0.2">
      <c r="A34" s="40" t="s">
        <v>398</v>
      </c>
      <c r="B34" s="52">
        <f>GETPIVOTDATA("Number",$A$3,"regi_cat","single unit long haul")-GETPIVOTDATA("Number",$A$3,"body_cat","passenger truck","regi_cat","single unit long haul")</f>
        <v>4352</v>
      </c>
      <c r="C34" s="40" t="s">
        <v>412</v>
      </c>
      <c r="D34" s="40"/>
      <c r="E34" s="40"/>
      <c r="F34" s="40"/>
      <c r="G34" s="40"/>
      <c r="H34" s="40"/>
      <c r="I34" s="40"/>
      <c r="J34" s="40"/>
      <c r="K34" s="40"/>
    </row>
    <row r="35" spans="1:11" x14ac:dyDescent="0.2">
      <c r="A35" s="40" t="s">
        <v>399</v>
      </c>
      <c r="B35" s="52">
        <f>GETPIVOTDATA("Number",$A$3,"body_cat","motor home")-GETPIVOTDATA("Number",$A$3,"body_cat","motor home","regi_cat","trailer")</f>
        <v>5646</v>
      </c>
      <c r="C35" s="40" t="s">
        <v>404</v>
      </c>
      <c r="D35" s="40"/>
      <c r="E35" s="40"/>
      <c r="F35" s="40"/>
      <c r="G35" s="40"/>
      <c r="H35" s="40"/>
      <c r="I35" s="40"/>
      <c r="J35" s="40"/>
      <c r="K35" s="40"/>
    </row>
    <row r="36" spans="1:11" x14ac:dyDescent="0.2">
      <c r="A36" s="40" t="s">
        <v>400</v>
      </c>
      <c r="B36" s="52">
        <f>GETPIVOTDATA("Number",$A$3,"regi_cat","combination short haul")</f>
        <v>2530</v>
      </c>
      <c r="C36" s="40" t="s">
        <v>405</v>
      </c>
      <c r="D36" s="40"/>
      <c r="E36" s="40"/>
      <c r="F36" s="40"/>
      <c r="G36" s="40"/>
      <c r="H36" s="40"/>
      <c r="I36" s="40"/>
      <c r="J36" s="40"/>
      <c r="K36" s="40"/>
    </row>
    <row r="37" spans="1:11" x14ac:dyDescent="0.2">
      <c r="A37" s="40" t="s">
        <v>401</v>
      </c>
      <c r="B37" s="52">
        <f>GETPIVOTDATA("Number",$A$3,"regi_cat","combination long haul")</f>
        <v>17120</v>
      </c>
      <c r="C37" s="40" t="s">
        <v>409</v>
      </c>
      <c r="D37" s="40"/>
      <c r="E37" s="40"/>
      <c r="F37" s="40"/>
      <c r="G37" s="40"/>
      <c r="H37" s="40"/>
      <c r="I37" s="40"/>
      <c r="J37" s="40"/>
      <c r="K37" s="40"/>
    </row>
    <row r="38" spans="1:11" x14ac:dyDescent="0.2">
      <c r="A38" s="40" t="s">
        <v>402</v>
      </c>
      <c r="B38" s="52">
        <f>SUM(B25:B37)</f>
        <v>6921827</v>
      </c>
      <c r="C38" s="53">
        <f>(B38-D23)/D23</f>
        <v>-1.1750638551825851E-2</v>
      </c>
      <c r="D38" s="40" t="s">
        <v>426</v>
      </c>
      <c r="E38" s="40"/>
      <c r="F38" s="40"/>
      <c r="G38" s="40"/>
      <c r="H38" s="40"/>
      <c r="I38" s="40"/>
      <c r="J38" s="40"/>
      <c r="K38" s="40"/>
    </row>
    <row r="40" spans="1:11" x14ac:dyDescent="0.2">
      <c r="A40" s="20" t="s">
        <v>423</v>
      </c>
      <c r="B40" s="20"/>
      <c r="C40" s="20"/>
      <c r="D40" s="20"/>
      <c r="E40" s="20"/>
      <c r="F40" s="20"/>
      <c r="G40" s="20"/>
    </row>
    <row r="41" spans="1:11" x14ac:dyDescent="0.2">
      <c r="A41" s="21" t="s">
        <v>414</v>
      </c>
      <c r="B41" s="21" t="s">
        <v>415</v>
      </c>
      <c r="C41" s="21" t="s">
        <v>416</v>
      </c>
      <c r="D41" s="20"/>
      <c r="E41" s="21" t="s">
        <v>422</v>
      </c>
      <c r="F41" s="20"/>
      <c r="G41" s="20"/>
    </row>
    <row r="42" spans="1:11" x14ac:dyDescent="0.2">
      <c r="A42" s="21">
        <v>2016</v>
      </c>
      <c r="B42" s="21">
        <v>11</v>
      </c>
      <c r="C42" s="22">
        <v>121381</v>
      </c>
      <c r="D42" s="20"/>
      <c r="E42" s="23">
        <f>C42-B25</f>
        <v>-36470</v>
      </c>
      <c r="F42" s="20" t="s">
        <v>417</v>
      </c>
      <c r="G42" s="20"/>
      <c r="H42" s="57">
        <f>E42/C42</f>
        <v>-0.30045888565755763</v>
      </c>
    </row>
    <row r="43" spans="1:11" x14ac:dyDescent="0.2">
      <c r="A43" s="21">
        <v>2016</v>
      </c>
      <c r="B43" s="21">
        <v>21</v>
      </c>
      <c r="C43" s="22">
        <v>3399467</v>
      </c>
      <c r="D43" s="20"/>
      <c r="E43" s="23">
        <f t="shared" ref="E43:E54" si="0">C43-B26</f>
        <v>-1201890</v>
      </c>
      <c r="F43" s="20" t="s">
        <v>390</v>
      </c>
      <c r="G43" s="20"/>
      <c r="H43" s="57">
        <f t="shared" ref="H43:H54" si="1">E43/C43</f>
        <v>-0.3535524833745996</v>
      </c>
    </row>
    <row r="44" spans="1:11" x14ac:dyDescent="0.2">
      <c r="A44" s="21">
        <v>2016</v>
      </c>
      <c r="B44" s="21">
        <v>31</v>
      </c>
      <c r="C44" s="22">
        <v>537136</v>
      </c>
      <c r="D44" s="20"/>
      <c r="E44" s="23">
        <f t="shared" si="0"/>
        <v>-1557830</v>
      </c>
      <c r="F44" s="20" t="s">
        <v>391</v>
      </c>
      <c r="G44" s="20"/>
      <c r="H44" s="57">
        <f t="shared" si="1"/>
        <v>-2.9002524500312772</v>
      </c>
    </row>
    <row r="45" spans="1:11" x14ac:dyDescent="0.2">
      <c r="A45" s="21">
        <v>2016</v>
      </c>
      <c r="B45" s="21">
        <v>32</v>
      </c>
      <c r="C45" s="22">
        <v>179448</v>
      </c>
      <c r="D45" s="20"/>
      <c r="E45" s="23">
        <f t="shared" si="0"/>
        <v>173217</v>
      </c>
      <c r="F45" s="20" t="s">
        <v>392</v>
      </c>
      <c r="G45" s="20"/>
      <c r="H45" s="57">
        <f t="shared" si="1"/>
        <v>0.9652768490036111</v>
      </c>
    </row>
    <row r="46" spans="1:11" x14ac:dyDescent="0.2">
      <c r="A46" s="21">
        <v>2016</v>
      </c>
      <c r="B46" s="21">
        <v>41</v>
      </c>
      <c r="C46" s="22">
        <v>1465</v>
      </c>
      <c r="D46" s="20"/>
      <c r="E46" s="23">
        <f t="shared" si="0"/>
        <v>1465</v>
      </c>
      <c r="F46" s="20" t="s">
        <v>393</v>
      </c>
      <c r="G46" s="20"/>
      <c r="H46" s="57">
        <f t="shared" si="1"/>
        <v>1</v>
      </c>
    </row>
    <row r="47" spans="1:11" x14ac:dyDescent="0.2">
      <c r="A47" s="21">
        <v>2016</v>
      </c>
      <c r="B47" s="21">
        <v>42</v>
      </c>
      <c r="C47" s="22">
        <v>679</v>
      </c>
      <c r="D47" s="20"/>
      <c r="E47" s="23">
        <f t="shared" si="0"/>
        <v>-1915</v>
      </c>
      <c r="F47" s="20" t="s">
        <v>394</v>
      </c>
      <c r="G47" s="20"/>
      <c r="H47" s="57">
        <f t="shared" si="1"/>
        <v>-2.8203240058910164</v>
      </c>
    </row>
    <row r="48" spans="1:11" x14ac:dyDescent="0.2">
      <c r="A48" s="21">
        <v>2016</v>
      </c>
      <c r="B48" s="21">
        <v>43</v>
      </c>
      <c r="C48" s="22">
        <v>9710</v>
      </c>
      <c r="D48" s="20"/>
      <c r="E48" s="23">
        <f t="shared" si="0"/>
        <v>-11657</v>
      </c>
      <c r="F48" s="20" t="s">
        <v>395</v>
      </c>
      <c r="G48" s="20"/>
      <c r="H48" s="57">
        <f t="shared" si="1"/>
        <v>-1.2005149330587024</v>
      </c>
    </row>
    <row r="49" spans="1:8" x14ac:dyDescent="0.2">
      <c r="A49" s="21">
        <v>2016</v>
      </c>
      <c r="B49" s="21">
        <v>51</v>
      </c>
      <c r="C49" s="22">
        <v>553</v>
      </c>
      <c r="D49" s="20"/>
      <c r="E49" s="23">
        <f t="shared" si="0"/>
        <v>-678</v>
      </c>
      <c r="F49" s="20" t="s">
        <v>396</v>
      </c>
      <c r="G49" s="20"/>
      <c r="H49" s="57">
        <f t="shared" si="1"/>
        <v>-1.2260397830018084</v>
      </c>
    </row>
    <row r="50" spans="1:8" x14ac:dyDescent="0.2">
      <c r="A50" s="21">
        <v>2016</v>
      </c>
      <c r="B50" s="21">
        <v>52</v>
      </c>
      <c r="C50" s="22">
        <v>83012</v>
      </c>
      <c r="D50" s="20"/>
      <c r="E50" s="23">
        <f t="shared" si="0"/>
        <v>76430</v>
      </c>
      <c r="F50" s="20" t="s">
        <v>418</v>
      </c>
      <c r="G50" s="20"/>
      <c r="H50" s="57">
        <f t="shared" si="1"/>
        <v>0.92071025875776991</v>
      </c>
    </row>
    <row r="51" spans="1:8" x14ac:dyDescent="0.2">
      <c r="A51" s="21">
        <v>2016</v>
      </c>
      <c r="B51" s="21">
        <v>53</v>
      </c>
      <c r="C51" s="22">
        <v>13315</v>
      </c>
      <c r="D51" s="20"/>
      <c r="E51" s="23">
        <f t="shared" si="0"/>
        <v>8963</v>
      </c>
      <c r="F51" s="20" t="s">
        <v>419</v>
      </c>
      <c r="G51" s="20"/>
      <c r="H51" s="57">
        <f t="shared" si="1"/>
        <v>0.67315058205031919</v>
      </c>
    </row>
    <row r="52" spans="1:8" x14ac:dyDescent="0.2">
      <c r="A52" s="21">
        <v>2016</v>
      </c>
      <c r="B52" s="21">
        <v>54</v>
      </c>
      <c r="C52" s="22">
        <v>19862</v>
      </c>
      <c r="D52" s="20"/>
      <c r="E52" s="23">
        <f t="shared" si="0"/>
        <v>14216</v>
      </c>
      <c r="F52" s="20" t="s">
        <v>399</v>
      </c>
      <c r="G52" s="20"/>
      <c r="H52" s="57">
        <f t="shared" si="1"/>
        <v>0.71573859631457049</v>
      </c>
    </row>
    <row r="53" spans="1:8" x14ac:dyDescent="0.2">
      <c r="A53" s="21">
        <v>2016</v>
      </c>
      <c r="B53" s="21">
        <v>61</v>
      </c>
      <c r="C53" s="22">
        <v>15085</v>
      </c>
      <c r="D53" s="20"/>
      <c r="E53" s="23">
        <f t="shared" si="0"/>
        <v>12555</v>
      </c>
      <c r="F53" s="20" t="s">
        <v>420</v>
      </c>
      <c r="G53" s="20"/>
      <c r="H53" s="57">
        <f t="shared" si="1"/>
        <v>0.83228372555518726</v>
      </c>
    </row>
    <row r="54" spans="1:8" x14ac:dyDescent="0.2">
      <c r="A54" s="21">
        <v>2016</v>
      </c>
      <c r="B54" s="21">
        <v>62</v>
      </c>
      <c r="C54" s="22">
        <v>22100</v>
      </c>
      <c r="D54" s="20"/>
      <c r="E54" s="23">
        <f t="shared" si="0"/>
        <v>4980</v>
      </c>
      <c r="F54" s="20" t="s">
        <v>421</v>
      </c>
      <c r="G54" s="20"/>
      <c r="H54" s="57">
        <f t="shared" si="1"/>
        <v>0.22533936651583711</v>
      </c>
    </row>
    <row r="55" spans="1:8" x14ac:dyDescent="0.2">
      <c r="A55" t="s">
        <v>424</v>
      </c>
      <c r="C55" s="19">
        <f>SUM(C42:C54)</f>
        <v>4403213</v>
      </c>
      <c r="E55" s="19">
        <f>SUM(E42:E54)</f>
        <v>-2518614</v>
      </c>
    </row>
  </sheetData>
  <pageMargins left="0.7" right="0.7" top="0.75" bottom="0.75" header="0.3" footer="0.3"/>
  <pageSetup scale="83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workbookViewId="0">
      <selection activeCell="D1" sqref="D1:E201"/>
    </sheetView>
  </sheetViews>
  <sheetFormatPr defaultRowHeight="12.75" x14ac:dyDescent="0.2"/>
  <cols>
    <col min="1" max="1" width="21.42578125" customWidth="1"/>
    <col min="2" max="2" width="25.42578125" customWidth="1"/>
    <col min="4" max="4" width="23.5703125" customWidth="1"/>
    <col min="5" max="5" width="20.7109375" customWidth="1"/>
  </cols>
  <sheetData>
    <row r="1" spans="1:5" x14ac:dyDescent="0.2">
      <c r="A1" s="18" t="s">
        <v>385</v>
      </c>
      <c r="B1" s="18"/>
      <c r="D1" s="18" t="s">
        <v>410</v>
      </c>
      <c r="E1" s="18"/>
    </row>
    <row r="2" spans="1:5" x14ac:dyDescent="0.2">
      <c r="A2" t="s">
        <v>365</v>
      </c>
      <c r="B2" t="s">
        <v>386</v>
      </c>
      <c r="D2" t="s">
        <v>371</v>
      </c>
      <c r="E2" t="s">
        <v>387</v>
      </c>
    </row>
    <row r="3" spans="1:5" x14ac:dyDescent="0.2">
      <c r="A3" s="2" t="s">
        <v>188</v>
      </c>
      <c r="B3" t="s">
        <v>366</v>
      </c>
      <c r="D3" s="9" t="s">
        <v>0</v>
      </c>
      <c r="E3" t="s">
        <v>366</v>
      </c>
    </row>
    <row r="4" spans="1:5" x14ac:dyDescent="0.2">
      <c r="A4" s="1" t="s">
        <v>189</v>
      </c>
      <c r="B4" t="s">
        <v>366</v>
      </c>
      <c r="D4" s="10" t="s">
        <v>1</v>
      </c>
      <c r="E4" t="s">
        <v>374</v>
      </c>
    </row>
    <row r="5" spans="1:5" x14ac:dyDescent="0.2">
      <c r="A5" s="2" t="s">
        <v>190</v>
      </c>
      <c r="B5" t="s">
        <v>366</v>
      </c>
      <c r="D5" s="10" t="s">
        <v>1103</v>
      </c>
      <c r="E5" t="s">
        <v>366</v>
      </c>
    </row>
    <row r="6" spans="1:5" x14ac:dyDescent="0.2">
      <c r="A6" s="1" t="s">
        <v>191</v>
      </c>
      <c r="B6" t="s">
        <v>366</v>
      </c>
      <c r="D6" s="10" t="s">
        <v>2</v>
      </c>
      <c r="E6" t="s">
        <v>366</v>
      </c>
    </row>
    <row r="7" spans="1:5" x14ac:dyDescent="0.2">
      <c r="A7" s="2" t="s">
        <v>192</v>
      </c>
      <c r="B7" t="s">
        <v>366</v>
      </c>
      <c r="D7" s="10" t="s">
        <v>3</v>
      </c>
      <c r="E7" t="s">
        <v>366</v>
      </c>
    </row>
    <row r="8" spans="1:5" x14ac:dyDescent="0.2">
      <c r="A8" s="1" t="s">
        <v>193</v>
      </c>
      <c r="B8" t="s">
        <v>366</v>
      </c>
      <c r="D8" s="10" t="s">
        <v>4</v>
      </c>
      <c r="E8" t="s">
        <v>366</v>
      </c>
    </row>
    <row r="9" spans="1:5" x14ac:dyDescent="0.2">
      <c r="A9" s="2" t="s">
        <v>196</v>
      </c>
      <c r="B9" t="s">
        <v>366</v>
      </c>
      <c r="D9" s="10" t="s">
        <v>5</v>
      </c>
      <c r="E9" t="s">
        <v>375</v>
      </c>
    </row>
    <row r="10" spans="1:5" x14ac:dyDescent="0.2">
      <c r="A10" s="1" t="s">
        <v>197</v>
      </c>
      <c r="B10" t="s">
        <v>366</v>
      </c>
      <c r="D10" s="10" t="s">
        <v>6</v>
      </c>
      <c r="E10" t="s">
        <v>366</v>
      </c>
    </row>
    <row r="11" spans="1:5" x14ac:dyDescent="0.2">
      <c r="A11" s="2" t="s">
        <v>198</v>
      </c>
      <c r="B11" t="s">
        <v>366</v>
      </c>
      <c r="D11" s="10" t="s">
        <v>7</v>
      </c>
      <c r="E11" t="s">
        <v>366</v>
      </c>
    </row>
    <row r="12" spans="1:5" x14ac:dyDescent="0.2">
      <c r="A12" s="1" t="s">
        <v>199</v>
      </c>
      <c r="B12" t="s">
        <v>366</v>
      </c>
      <c r="D12" s="10" t="s">
        <v>8</v>
      </c>
      <c r="E12" t="s">
        <v>366</v>
      </c>
    </row>
    <row r="13" spans="1:5" x14ac:dyDescent="0.2">
      <c r="A13" s="2" t="s">
        <v>200</v>
      </c>
      <c r="B13" t="s">
        <v>366</v>
      </c>
      <c r="D13" s="10" t="s">
        <v>9</v>
      </c>
      <c r="E13" t="s">
        <v>366</v>
      </c>
    </row>
    <row r="14" spans="1:5" x14ac:dyDescent="0.2">
      <c r="A14" s="1" t="s">
        <v>201</v>
      </c>
      <c r="B14" t="s">
        <v>366</v>
      </c>
      <c r="D14" s="10" t="s">
        <v>10</v>
      </c>
      <c r="E14" t="s">
        <v>366</v>
      </c>
    </row>
    <row r="15" spans="1:5" x14ac:dyDescent="0.2">
      <c r="A15" s="2" t="s">
        <v>204</v>
      </c>
      <c r="B15" t="s">
        <v>366</v>
      </c>
      <c r="D15" s="10" t="s">
        <v>11</v>
      </c>
      <c r="E15" t="s">
        <v>366</v>
      </c>
    </row>
    <row r="16" spans="1:5" x14ac:dyDescent="0.2">
      <c r="A16" s="1" t="s">
        <v>205</v>
      </c>
      <c r="B16" t="s">
        <v>366</v>
      </c>
      <c r="D16" s="10" t="s">
        <v>12</v>
      </c>
      <c r="E16" t="s">
        <v>366</v>
      </c>
    </row>
    <row r="17" spans="1:5" x14ac:dyDescent="0.2">
      <c r="A17" s="1" t="s">
        <v>218</v>
      </c>
      <c r="B17" t="s">
        <v>366</v>
      </c>
      <c r="D17" s="10" t="s">
        <v>13</v>
      </c>
      <c r="E17" t="s">
        <v>366</v>
      </c>
    </row>
    <row r="18" spans="1:5" x14ac:dyDescent="0.2">
      <c r="A18" s="2" t="s">
        <v>219</v>
      </c>
      <c r="B18" t="s">
        <v>366</v>
      </c>
      <c r="D18" s="10" t="s">
        <v>14</v>
      </c>
      <c r="E18" t="s">
        <v>366</v>
      </c>
    </row>
    <row r="19" spans="1:5" x14ac:dyDescent="0.2">
      <c r="A19" s="2" t="s">
        <v>223</v>
      </c>
      <c r="B19" t="s">
        <v>366</v>
      </c>
      <c r="D19" s="10" t="s">
        <v>15</v>
      </c>
      <c r="E19" t="s">
        <v>366</v>
      </c>
    </row>
    <row r="20" spans="1:5" x14ac:dyDescent="0.2">
      <c r="A20" s="1" t="s">
        <v>234</v>
      </c>
      <c r="B20" t="s">
        <v>366</v>
      </c>
      <c r="D20" s="10" t="s">
        <v>16</v>
      </c>
      <c r="E20" t="s">
        <v>366</v>
      </c>
    </row>
    <row r="21" spans="1:5" x14ac:dyDescent="0.2">
      <c r="A21" s="2" t="s">
        <v>235</v>
      </c>
      <c r="B21" t="s">
        <v>366</v>
      </c>
      <c r="D21" s="10" t="s">
        <v>17</v>
      </c>
      <c r="E21" t="s">
        <v>366</v>
      </c>
    </row>
    <row r="22" spans="1:5" x14ac:dyDescent="0.2">
      <c r="A22" s="1" t="s">
        <v>31</v>
      </c>
      <c r="B22" t="s">
        <v>366</v>
      </c>
      <c r="D22" s="10" t="s">
        <v>18</v>
      </c>
      <c r="E22" t="s">
        <v>366</v>
      </c>
    </row>
    <row r="23" spans="1:5" x14ac:dyDescent="0.2">
      <c r="A23" s="1" t="s">
        <v>247</v>
      </c>
      <c r="B23" t="s">
        <v>366</v>
      </c>
      <c r="D23" s="10" t="s">
        <v>19</v>
      </c>
      <c r="E23" t="s">
        <v>366</v>
      </c>
    </row>
    <row r="24" spans="1:5" x14ac:dyDescent="0.2">
      <c r="A24" s="2" t="s">
        <v>248</v>
      </c>
      <c r="B24" t="s">
        <v>366</v>
      </c>
      <c r="D24" s="10" t="s">
        <v>20</v>
      </c>
      <c r="E24" t="s">
        <v>366</v>
      </c>
    </row>
    <row r="25" spans="1:5" x14ac:dyDescent="0.2">
      <c r="A25" s="1" t="s">
        <v>249</v>
      </c>
      <c r="B25" t="s">
        <v>366</v>
      </c>
      <c r="D25" s="10" t="s">
        <v>21</v>
      </c>
      <c r="E25" t="s">
        <v>366</v>
      </c>
    </row>
    <row r="26" spans="1:5" x14ac:dyDescent="0.2">
      <c r="A26" s="2" t="s">
        <v>252</v>
      </c>
      <c r="B26" t="s">
        <v>366</v>
      </c>
      <c r="D26" s="10" t="s">
        <v>22</v>
      </c>
      <c r="E26" t="s">
        <v>366</v>
      </c>
    </row>
    <row r="27" spans="1:5" x14ac:dyDescent="0.2">
      <c r="A27" s="1" t="s">
        <v>257</v>
      </c>
      <c r="B27" t="s">
        <v>366</v>
      </c>
      <c r="D27" s="10" t="s">
        <v>23</v>
      </c>
      <c r="E27" t="s">
        <v>366</v>
      </c>
    </row>
    <row r="28" spans="1:5" x14ac:dyDescent="0.2">
      <c r="A28" s="1" t="s">
        <v>261</v>
      </c>
      <c r="B28" t="s">
        <v>366</v>
      </c>
      <c r="D28" s="10" t="s">
        <v>24</v>
      </c>
      <c r="E28" t="s">
        <v>366</v>
      </c>
    </row>
    <row r="29" spans="1:5" x14ac:dyDescent="0.2">
      <c r="A29" s="1" t="s">
        <v>265</v>
      </c>
      <c r="B29" t="s">
        <v>366</v>
      </c>
      <c r="D29" s="10" t="s">
        <v>25</v>
      </c>
      <c r="E29" t="s">
        <v>366</v>
      </c>
    </row>
    <row r="30" spans="1:5" x14ac:dyDescent="0.2">
      <c r="A30" s="2" t="s">
        <v>266</v>
      </c>
      <c r="B30" t="s">
        <v>366</v>
      </c>
      <c r="D30" s="10" t="s">
        <v>26</v>
      </c>
      <c r="E30" t="s">
        <v>366</v>
      </c>
    </row>
    <row r="31" spans="1:5" x14ac:dyDescent="0.2">
      <c r="A31" s="1" t="s">
        <v>267</v>
      </c>
      <c r="B31" t="s">
        <v>366</v>
      </c>
      <c r="D31" s="10" t="s">
        <v>27</v>
      </c>
      <c r="E31" t="s">
        <v>366</v>
      </c>
    </row>
    <row r="32" spans="1:5" x14ac:dyDescent="0.2">
      <c r="A32" s="2" t="s">
        <v>268</v>
      </c>
      <c r="B32" t="s">
        <v>366</v>
      </c>
      <c r="D32" s="10" t="s">
        <v>28</v>
      </c>
      <c r="E32" t="s">
        <v>366</v>
      </c>
    </row>
    <row r="33" spans="1:5" x14ac:dyDescent="0.2">
      <c r="A33" s="2" t="s">
        <v>274</v>
      </c>
      <c r="B33" t="s">
        <v>366</v>
      </c>
      <c r="D33" s="10" t="s">
        <v>1104</v>
      </c>
      <c r="E33" t="s">
        <v>374</v>
      </c>
    </row>
    <row r="34" spans="1:5" x14ac:dyDescent="0.2">
      <c r="A34" s="2" t="s">
        <v>280</v>
      </c>
      <c r="B34" t="s">
        <v>366</v>
      </c>
      <c r="D34" s="10" t="s">
        <v>29</v>
      </c>
      <c r="E34" t="s">
        <v>366</v>
      </c>
    </row>
    <row r="35" spans="1:5" x14ac:dyDescent="0.2">
      <c r="A35" s="2" t="s">
        <v>292</v>
      </c>
      <c r="B35" t="s">
        <v>366</v>
      </c>
      <c r="D35" s="10" t="s">
        <v>30</v>
      </c>
      <c r="E35" t="s">
        <v>366</v>
      </c>
    </row>
    <row r="36" spans="1:5" x14ac:dyDescent="0.2">
      <c r="A36" s="1" t="s">
        <v>293</v>
      </c>
      <c r="B36" t="s">
        <v>366</v>
      </c>
      <c r="D36" s="10" t="s">
        <v>31</v>
      </c>
      <c r="E36" t="s">
        <v>366</v>
      </c>
    </row>
    <row r="37" spans="1:5" x14ac:dyDescent="0.2">
      <c r="A37" s="1" t="s">
        <v>295</v>
      </c>
      <c r="B37" t="s">
        <v>366</v>
      </c>
      <c r="D37" s="10" t="s">
        <v>32</v>
      </c>
      <c r="E37" t="s">
        <v>366</v>
      </c>
    </row>
    <row r="38" spans="1:5" x14ac:dyDescent="0.2">
      <c r="A38" s="2" t="s">
        <v>298</v>
      </c>
      <c r="B38" t="s">
        <v>366</v>
      </c>
      <c r="D38" s="10" t="s">
        <v>1105</v>
      </c>
      <c r="E38" t="s">
        <v>366</v>
      </c>
    </row>
    <row r="39" spans="1:5" x14ac:dyDescent="0.2">
      <c r="A39" s="1" t="s">
        <v>299</v>
      </c>
      <c r="B39" t="s">
        <v>366</v>
      </c>
      <c r="D39" s="10" t="s">
        <v>33</v>
      </c>
      <c r="E39" t="s">
        <v>366</v>
      </c>
    </row>
    <row r="40" spans="1:5" x14ac:dyDescent="0.2">
      <c r="A40" s="2" t="s">
        <v>300</v>
      </c>
      <c r="B40" t="s">
        <v>366</v>
      </c>
      <c r="D40" s="10" t="s">
        <v>34</v>
      </c>
      <c r="E40" t="s">
        <v>375</v>
      </c>
    </row>
    <row r="41" spans="1:5" x14ac:dyDescent="0.2">
      <c r="A41" s="1" t="s">
        <v>301</v>
      </c>
      <c r="B41" t="s">
        <v>366</v>
      </c>
      <c r="D41" s="10" t="s">
        <v>35</v>
      </c>
      <c r="E41" t="s">
        <v>376</v>
      </c>
    </row>
    <row r="42" spans="1:5" x14ac:dyDescent="0.2">
      <c r="A42" s="1" t="s">
        <v>311</v>
      </c>
      <c r="B42" t="s">
        <v>366</v>
      </c>
      <c r="D42" s="10" t="s">
        <v>36</v>
      </c>
      <c r="E42" t="s">
        <v>376</v>
      </c>
    </row>
    <row r="43" spans="1:5" x14ac:dyDescent="0.2">
      <c r="A43" s="2" t="s">
        <v>312</v>
      </c>
      <c r="B43" t="s">
        <v>366</v>
      </c>
      <c r="D43" s="10" t="s">
        <v>37</v>
      </c>
      <c r="E43" t="s">
        <v>376</v>
      </c>
    </row>
    <row r="44" spans="1:5" x14ac:dyDescent="0.2">
      <c r="A44" s="1" t="s">
        <v>313</v>
      </c>
      <c r="B44" t="s">
        <v>366</v>
      </c>
      <c r="D44" s="10" t="s">
        <v>38</v>
      </c>
      <c r="E44" t="s">
        <v>376</v>
      </c>
    </row>
    <row r="45" spans="1:5" x14ac:dyDescent="0.2">
      <c r="A45" s="1" t="s">
        <v>315</v>
      </c>
      <c r="B45" t="s">
        <v>366</v>
      </c>
      <c r="D45" s="10" t="s">
        <v>39</v>
      </c>
      <c r="E45" t="s">
        <v>406</v>
      </c>
    </row>
    <row r="46" spans="1:5" x14ac:dyDescent="0.2">
      <c r="A46" s="2" t="s">
        <v>316</v>
      </c>
      <c r="B46" t="s">
        <v>366</v>
      </c>
      <c r="D46" s="10" t="s">
        <v>40</v>
      </c>
      <c r="E46" t="s">
        <v>406</v>
      </c>
    </row>
    <row r="47" spans="1:5" x14ac:dyDescent="0.2">
      <c r="A47" s="1" t="s">
        <v>319</v>
      </c>
      <c r="B47" t="s">
        <v>366</v>
      </c>
      <c r="D47" s="10" t="s">
        <v>41</v>
      </c>
      <c r="E47" t="s">
        <v>406</v>
      </c>
    </row>
    <row r="48" spans="1:5" x14ac:dyDescent="0.2">
      <c r="A48" s="1" t="s">
        <v>323</v>
      </c>
      <c r="B48" t="s">
        <v>366</v>
      </c>
      <c r="D48" s="10" t="s">
        <v>42</v>
      </c>
      <c r="E48" t="s">
        <v>406</v>
      </c>
    </row>
    <row r="49" spans="1:5" x14ac:dyDescent="0.2">
      <c r="A49" s="2" t="s">
        <v>322</v>
      </c>
      <c r="B49" t="s">
        <v>366</v>
      </c>
      <c r="D49" s="10" t="s">
        <v>43</v>
      </c>
      <c r="E49" t="s">
        <v>406</v>
      </c>
    </row>
    <row r="50" spans="1:5" x14ac:dyDescent="0.2">
      <c r="A50" s="2" t="s">
        <v>324</v>
      </c>
      <c r="B50" t="s">
        <v>366</v>
      </c>
      <c r="D50" s="10" t="s">
        <v>44</v>
      </c>
      <c r="E50" t="s">
        <v>406</v>
      </c>
    </row>
    <row r="51" spans="1:5" x14ac:dyDescent="0.2">
      <c r="A51" s="1" t="s">
        <v>325</v>
      </c>
      <c r="B51" t="s">
        <v>366</v>
      </c>
      <c r="D51" s="10" t="s">
        <v>45</v>
      </c>
      <c r="E51" t="s">
        <v>406</v>
      </c>
    </row>
    <row r="52" spans="1:5" x14ac:dyDescent="0.2">
      <c r="A52" s="2" t="s">
        <v>326</v>
      </c>
      <c r="B52" t="s">
        <v>366</v>
      </c>
      <c r="D52" s="10" t="s">
        <v>46</v>
      </c>
      <c r="E52" t="s">
        <v>367</v>
      </c>
    </row>
    <row r="53" spans="1:5" x14ac:dyDescent="0.2">
      <c r="A53" s="2" t="s">
        <v>330</v>
      </c>
      <c r="B53" t="s">
        <v>366</v>
      </c>
      <c r="D53" s="10" t="s">
        <v>47</v>
      </c>
      <c r="E53" t="s">
        <v>367</v>
      </c>
    </row>
    <row r="54" spans="1:5" x14ac:dyDescent="0.2">
      <c r="A54" s="2" t="s">
        <v>338</v>
      </c>
      <c r="B54" t="s">
        <v>366</v>
      </c>
      <c r="D54" s="10" t="s">
        <v>48</v>
      </c>
      <c r="E54" t="s">
        <v>367</v>
      </c>
    </row>
    <row r="55" spans="1:5" x14ac:dyDescent="0.2">
      <c r="A55" s="1" t="s">
        <v>352</v>
      </c>
      <c r="B55" t="s">
        <v>366</v>
      </c>
      <c r="D55" s="10" t="s">
        <v>49</v>
      </c>
      <c r="E55" t="s">
        <v>367</v>
      </c>
    </row>
    <row r="56" spans="1:5" x14ac:dyDescent="0.2">
      <c r="A56" s="2" t="s">
        <v>355</v>
      </c>
      <c r="B56" t="s">
        <v>366</v>
      </c>
      <c r="D56" s="10" t="s">
        <v>50</v>
      </c>
      <c r="E56" t="s">
        <v>367</v>
      </c>
    </row>
    <row r="57" spans="1:5" x14ac:dyDescent="0.2">
      <c r="A57" s="1" t="s">
        <v>356</v>
      </c>
      <c r="B57" t="s">
        <v>366</v>
      </c>
      <c r="D57" s="10" t="s">
        <v>51</v>
      </c>
      <c r="E57" t="s">
        <v>367</v>
      </c>
    </row>
    <row r="58" spans="1:5" x14ac:dyDescent="0.2">
      <c r="A58" s="2" t="s">
        <v>357</v>
      </c>
      <c r="B58" t="s">
        <v>366</v>
      </c>
      <c r="D58" s="10" t="s">
        <v>52</v>
      </c>
      <c r="E58" t="s">
        <v>374</v>
      </c>
    </row>
    <row r="59" spans="1:5" x14ac:dyDescent="0.2">
      <c r="A59" s="1" t="s">
        <v>358</v>
      </c>
      <c r="B59" t="s">
        <v>366</v>
      </c>
      <c r="D59" s="10" t="s">
        <v>53</v>
      </c>
      <c r="E59" t="s">
        <v>369</v>
      </c>
    </row>
    <row r="60" spans="1:5" x14ac:dyDescent="0.2">
      <c r="A60" s="2" t="s">
        <v>363</v>
      </c>
      <c r="B60" t="s">
        <v>366</v>
      </c>
      <c r="D60" s="10" t="s">
        <v>54</v>
      </c>
      <c r="E60" t="s">
        <v>374</v>
      </c>
    </row>
    <row r="61" spans="1:5" x14ac:dyDescent="0.2">
      <c r="A61" s="1" t="s">
        <v>269</v>
      </c>
      <c r="B61" t="s">
        <v>381</v>
      </c>
      <c r="D61" s="10" t="s">
        <v>55</v>
      </c>
      <c r="E61" t="s">
        <v>374</v>
      </c>
    </row>
    <row r="62" spans="1:5" x14ac:dyDescent="0.2">
      <c r="A62" s="1" t="s">
        <v>305</v>
      </c>
      <c r="B62" t="s">
        <v>381</v>
      </c>
      <c r="D62" s="10" t="s">
        <v>1106</v>
      </c>
      <c r="E62" t="s">
        <v>366</v>
      </c>
    </row>
    <row r="63" spans="1:5" x14ac:dyDescent="0.2">
      <c r="A63" s="2" t="s">
        <v>308</v>
      </c>
      <c r="B63" t="s">
        <v>381</v>
      </c>
      <c r="D63" s="10" t="s">
        <v>1107</v>
      </c>
      <c r="E63" t="s">
        <v>367</v>
      </c>
    </row>
    <row r="64" spans="1:5" x14ac:dyDescent="0.2">
      <c r="A64" s="2" t="s">
        <v>334</v>
      </c>
      <c r="B64" t="s">
        <v>381</v>
      </c>
      <c r="D64" s="10" t="s">
        <v>1108</v>
      </c>
      <c r="E64" t="s">
        <v>374</v>
      </c>
    </row>
    <row r="65" spans="1:5" x14ac:dyDescent="0.2">
      <c r="A65" s="1" t="s">
        <v>340</v>
      </c>
      <c r="B65" t="s">
        <v>381</v>
      </c>
      <c r="D65" s="10" t="s">
        <v>56</v>
      </c>
      <c r="E65" t="s">
        <v>366</v>
      </c>
    </row>
    <row r="66" spans="1:5" x14ac:dyDescent="0.2">
      <c r="A66" s="2" t="s">
        <v>345</v>
      </c>
      <c r="B66" t="s">
        <v>381</v>
      </c>
      <c r="D66" s="10" t="s">
        <v>57</v>
      </c>
      <c r="E66" t="s">
        <v>366</v>
      </c>
    </row>
    <row r="67" spans="1:5" x14ac:dyDescent="0.2">
      <c r="A67" s="1" t="s">
        <v>348</v>
      </c>
      <c r="B67" t="s">
        <v>381</v>
      </c>
      <c r="D67" s="10" t="s">
        <v>58</v>
      </c>
      <c r="E67" t="s">
        <v>366</v>
      </c>
    </row>
    <row r="68" spans="1:5" x14ac:dyDescent="0.2">
      <c r="A68" s="1" t="s">
        <v>242</v>
      </c>
      <c r="B68" t="s">
        <v>380</v>
      </c>
      <c r="D68" s="10" t="s">
        <v>59</v>
      </c>
      <c r="E68" t="s">
        <v>366</v>
      </c>
    </row>
    <row r="69" spans="1:5" x14ac:dyDescent="0.2">
      <c r="A69" s="2" t="s">
        <v>213</v>
      </c>
      <c r="B69" t="s">
        <v>369</v>
      </c>
      <c r="D69" s="10" t="s">
        <v>60</v>
      </c>
      <c r="E69" t="s">
        <v>366</v>
      </c>
    </row>
    <row r="70" spans="1:5" x14ac:dyDescent="0.2">
      <c r="A70" s="2" t="s">
        <v>217</v>
      </c>
      <c r="B70" t="s">
        <v>369</v>
      </c>
      <c r="D70" s="10" t="s">
        <v>61</v>
      </c>
      <c r="E70" t="s">
        <v>366</v>
      </c>
    </row>
    <row r="71" spans="1:5" x14ac:dyDescent="0.2">
      <c r="A71" s="1" t="s">
        <v>222</v>
      </c>
      <c r="B71" t="s">
        <v>369</v>
      </c>
      <c r="D71" s="10" t="s">
        <v>62</v>
      </c>
      <c r="E71" t="s">
        <v>366</v>
      </c>
    </row>
    <row r="72" spans="1:5" x14ac:dyDescent="0.2">
      <c r="A72" s="2" t="s">
        <v>229</v>
      </c>
      <c r="B72" t="s">
        <v>369</v>
      </c>
      <c r="D72" s="10" t="s">
        <v>63</v>
      </c>
      <c r="E72" t="s">
        <v>366</v>
      </c>
    </row>
    <row r="73" spans="1:5" x14ac:dyDescent="0.2">
      <c r="A73" s="1" t="s">
        <v>232</v>
      </c>
      <c r="B73" t="s">
        <v>369</v>
      </c>
      <c r="D73" s="10" t="s">
        <v>64</v>
      </c>
      <c r="E73" t="s">
        <v>366</v>
      </c>
    </row>
    <row r="74" spans="1:5" x14ac:dyDescent="0.2">
      <c r="A74" s="1" t="s">
        <v>236</v>
      </c>
      <c r="B74" t="s">
        <v>369</v>
      </c>
      <c r="D74" s="10" t="s">
        <v>65</v>
      </c>
      <c r="E74" t="s">
        <v>366</v>
      </c>
    </row>
    <row r="75" spans="1:5" x14ac:dyDescent="0.2">
      <c r="A75" s="2" t="s">
        <v>250</v>
      </c>
      <c r="B75" t="s">
        <v>369</v>
      </c>
      <c r="D75" s="10" t="s">
        <v>66</v>
      </c>
      <c r="E75" t="s">
        <v>366</v>
      </c>
    </row>
    <row r="76" spans="1:5" x14ac:dyDescent="0.2">
      <c r="A76" s="1" t="s">
        <v>251</v>
      </c>
      <c r="B76" t="s">
        <v>369</v>
      </c>
      <c r="D76" s="10" t="s">
        <v>67</v>
      </c>
      <c r="E76" t="s">
        <v>366</v>
      </c>
    </row>
    <row r="77" spans="1:5" x14ac:dyDescent="0.2">
      <c r="A77" s="1" t="s">
        <v>253</v>
      </c>
      <c r="B77" t="s">
        <v>369</v>
      </c>
      <c r="D77" s="10" t="s">
        <v>68</v>
      </c>
      <c r="E77" t="s">
        <v>366</v>
      </c>
    </row>
    <row r="78" spans="1:5" x14ac:dyDescent="0.2">
      <c r="A78" s="2" t="s">
        <v>256</v>
      </c>
      <c r="B78" t="s">
        <v>369</v>
      </c>
      <c r="D78" s="10" t="s">
        <v>69</v>
      </c>
      <c r="E78" t="s">
        <v>366</v>
      </c>
    </row>
    <row r="79" spans="1:5" x14ac:dyDescent="0.2">
      <c r="A79" s="1" t="s">
        <v>263</v>
      </c>
      <c r="B79" t="s">
        <v>369</v>
      </c>
      <c r="D79" s="10" t="s">
        <v>70</v>
      </c>
      <c r="E79" t="s">
        <v>366</v>
      </c>
    </row>
    <row r="80" spans="1:5" x14ac:dyDescent="0.2">
      <c r="A80" s="2" t="s">
        <v>276</v>
      </c>
      <c r="B80" t="s">
        <v>369</v>
      </c>
      <c r="D80" s="10" t="s">
        <v>71</v>
      </c>
      <c r="E80" t="s">
        <v>366</v>
      </c>
    </row>
    <row r="81" spans="1:5" x14ac:dyDescent="0.2">
      <c r="A81" s="1" t="s">
        <v>277</v>
      </c>
      <c r="B81" t="s">
        <v>369</v>
      </c>
      <c r="D81" s="10" t="s">
        <v>72</v>
      </c>
      <c r="E81" t="s">
        <v>369</v>
      </c>
    </row>
    <row r="82" spans="1:5" x14ac:dyDescent="0.2">
      <c r="A82" s="2" t="s">
        <v>296</v>
      </c>
      <c r="B82" t="s">
        <v>369</v>
      </c>
      <c r="D82" s="10" t="s">
        <v>73</v>
      </c>
      <c r="E82" t="s">
        <v>366</v>
      </c>
    </row>
    <row r="83" spans="1:5" x14ac:dyDescent="0.2">
      <c r="A83" s="2" t="s">
        <v>314</v>
      </c>
      <c r="B83" t="s">
        <v>369</v>
      </c>
      <c r="D83" s="10" t="s">
        <v>74</v>
      </c>
      <c r="E83" t="s">
        <v>366</v>
      </c>
    </row>
    <row r="84" spans="1:5" x14ac:dyDescent="0.2">
      <c r="A84" s="1" t="s">
        <v>344</v>
      </c>
      <c r="B84" t="s">
        <v>369</v>
      </c>
      <c r="D84" s="10" t="s">
        <v>75</v>
      </c>
      <c r="E84" t="s">
        <v>366</v>
      </c>
    </row>
    <row r="85" spans="1:5" x14ac:dyDescent="0.2">
      <c r="A85" s="1" t="s">
        <v>360</v>
      </c>
      <c r="B85" t="s">
        <v>369</v>
      </c>
      <c r="D85" s="10" t="s">
        <v>76</v>
      </c>
      <c r="E85" t="s">
        <v>370</v>
      </c>
    </row>
    <row r="86" spans="1:5" x14ac:dyDescent="0.2">
      <c r="A86" s="2" t="s">
        <v>361</v>
      </c>
      <c r="B86" t="s">
        <v>369</v>
      </c>
      <c r="D86" s="10" t="s">
        <v>77</v>
      </c>
      <c r="E86" t="s">
        <v>370</v>
      </c>
    </row>
    <row r="87" spans="1:5" x14ac:dyDescent="0.2">
      <c r="A87" s="1" t="s">
        <v>5</v>
      </c>
      <c r="B87" t="s">
        <v>375</v>
      </c>
      <c r="D87" s="10" t="s">
        <v>78</v>
      </c>
      <c r="E87" t="s">
        <v>366</v>
      </c>
    </row>
    <row r="88" spans="1:5" x14ac:dyDescent="0.2">
      <c r="A88" s="1" t="s">
        <v>210</v>
      </c>
      <c r="B88" t="s">
        <v>375</v>
      </c>
      <c r="D88" s="10" t="s">
        <v>79</v>
      </c>
      <c r="E88" t="s">
        <v>375</v>
      </c>
    </row>
    <row r="89" spans="1:5" x14ac:dyDescent="0.2">
      <c r="A89" s="1" t="s">
        <v>212</v>
      </c>
      <c r="B89" t="s">
        <v>375</v>
      </c>
      <c r="D89" s="10" t="s">
        <v>80</v>
      </c>
      <c r="E89" t="s">
        <v>367</v>
      </c>
    </row>
    <row r="90" spans="1:5" x14ac:dyDescent="0.2">
      <c r="A90" s="2" t="s">
        <v>231</v>
      </c>
      <c r="B90" t="s">
        <v>375</v>
      </c>
      <c r="D90" s="10" t="s">
        <v>81</v>
      </c>
      <c r="E90" t="s">
        <v>367</v>
      </c>
    </row>
    <row r="91" spans="1:5" x14ac:dyDescent="0.2">
      <c r="A91" s="1" t="s">
        <v>240</v>
      </c>
      <c r="B91" t="s">
        <v>375</v>
      </c>
      <c r="D91" s="10" t="s">
        <v>82</v>
      </c>
      <c r="E91" t="s">
        <v>376</v>
      </c>
    </row>
    <row r="92" spans="1:5" x14ac:dyDescent="0.2">
      <c r="A92" s="2" t="s">
        <v>260</v>
      </c>
      <c r="B92" t="s">
        <v>375</v>
      </c>
      <c r="D92" s="10" t="s">
        <v>83</v>
      </c>
      <c r="E92" t="s">
        <v>376</v>
      </c>
    </row>
    <row r="93" spans="1:5" x14ac:dyDescent="0.2">
      <c r="A93" s="1" t="s">
        <v>279</v>
      </c>
      <c r="B93" t="s">
        <v>375</v>
      </c>
      <c r="D93" s="10" t="s">
        <v>84</v>
      </c>
      <c r="E93" t="s">
        <v>376</v>
      </c>
    </row>
    <row r="94" spans="1:5" x14ac:dyDescent="0.2">
      <c r="A94" s="1" t="s">
        <v>329</v>
      </c>
      <c r="B94" t="s">
        <v>375</v>
      </c>
      <c r="D94" s="10" t="s">
        <v>85</v>
      </c>
      <c r="E94" t="s">
        <v>376</v>
      </c>
    </row>
    <row r="95" spans="1:5" x14ac:dyDescent="0.2">
      <c r="A95" s="2" t="s">
        <v>336</v>
      </c>
      <c r="B95" t="s">
        <v>375</v>
      </c>
      <c r="D95" s="10" t="s">
        <v>86</v>
      </c>
      <c r="E95" t="s">
        <v>376</v>
      </c>
    </row>
    <row r="96" spans="1:5" x14ac:dyDescent="0.2">
      <c r="A96" s="1" t="s">
        <v>337</v>
      </c>
      <c r="B96" t="s">
        <v>375</v>
      </c>
      <c r="D96" s="10" t="s">
        <v>87</v>
      </c>
      <c r="E96" t="s">
        <v>376</v>
      </c>
    </row>
    <row r="97" spans="1:5" x14ac:dyDescent="0.2">
      <c r="A97" s="2" t="s">
        <v>148</v>
      </c>
      <c r="B97" t="s">
        <v>375</v>
      </c>
      <c r="D97" s="10" t="s">
        <v>88</v>
      </c>
      <c r="E97" t="s">
        <v>406</v>
      </c>
    </row>
    <row r="98" spans="1:5" x14ac:dyDescent="0.2">
      <c r="A98" s="1" t="s">
        <v>362</v>
      </c>
      <c r="B98" t="s">
        <v>375</v>
      </c>
      <c r="D98" s="10" t="s">
        <v>89</v>
      </c>
      <c r="E98" t="s">
        <v>406</v>
      </c>
    </row>
    <row r="99" spans="1:5" x14ac:dyDescent="0.2">
      <c r="A99" s="2" t="s">
        <v>284</v>
      </c>
      <c r="B99" t="s">
        <v>382</v>
      </c>
      <c r="D99" s="10" t="s">
        <v>90</v>
      </c>
      <c r="E99" t="s">
        <v>406</v>
      </c>
    </row>
    <row r="100" spans="1:5" x14ac:dyDescent="0.2">
      <c r="A100" s="1" t="s">
        <v>285</v>
      </c>
      <c r="B100" t="s">
        <v>382</v>
      </c>
      <c r="D100" s="10" t="s">
        <v>91</v>
      </c>
      <c r="E100" t="s">
        <v>406</v>
      </c>
    </row>
    <row r="101" spans="1:5" x14ac:dyDescent="0.2">
      <c r="A101" s="2" t="s">
        <v>288</v>
      </c>
      <c r="B101" t="s">
        <v>382</v>
      </c>
      <c r="D101" s="10" t="s">
        <v>92</v>
      </c>
      <c r="E101" t="s">
        <v>406</v>
      </c>
    </row>
    <row r="102" spans="1:5" x14ac:dyDescent="0.2">
      <c r="A102" s="2" t="s">
        <v>246</v>
      </c>
      <c r="B102" t="s">
        <v>370</v>
      </c>
      <c r="D102" s="10" t="s">
        <v>93</v>
      </c>
      <c r="E102" t="s">
        <v>406</v>
      </c>
    </row>
    <row r="103" spans="1:5" x14ac:dyDescent="0.2">
      <c r="A103" s="1" t="s">
        <v>281</v>
      </c>
      <c r="B103" t="s">
        <v>370</v>
      </c>
      <c r="D103" s="10" t="s">
        <v>94</v>
      </c>
      <c r="E103" t="s">
        <v>406</v>
      </c>
    </row>
    <row r="104" spans="1:5" x14ac:dyDescent="0.2">
      <c r="A104" s="2" t="s">
        <v>282</v>
      </c>
      <c r="B104" t="s">
        <v>370</v>
      </c>
      <c r="D104" s="10" t="s">
        <v>95</v>
      </c>
      <c r="E104" t="s">
        <v>406</v>
      </c>
    </row>
    <row r="105" spans="1:5" x14ac:dyDescent="0.2">
      <c r="A105" s="1" t="s">
        <v>283</v>
      </c>
      <c r="B105" t="s">
        <v>370</v>
      </c>
      <c r="D105" s="10" t="s">
        <v>96</v>
      </c>
      <c r="E105" t="s">
        <v>406</v>
      </c>
    </row>
    <row r="106" spans="1:5" x14ac:dyDescent="0.2">
      <c r="A106" s="2" t="s">
        <v>286</v>
      </c>
      <c r="B106" t="s">
        <v>370</v>
      </c>
      <c r="D106" s="10" t="s">
        <v>97</v>
      </c>
      <c r="E106" t="s">
        <v>367</v>
      </c>
    </row>
    <row r="107" spans="1:5" x14ac:dyDescent="0.2">
      <c r="A107" s="1" t="s">
        <v>287</v>
      </c>
      <c r="B107" t="s">
        <v>370</v>
      </c>
      <c r="D107" s="10" t="s">
        <v>98</v>
      </c>
      <c r="E107" t="s">
        <v>367</v>
      </c>
    </row>
    <row r="108" spans="1:5" x14ac:dyDescent="0.2">
      <c r="A108" s="1" t="s">
        <v>289</v>
      </c>
      <c r="B108" t="s">
        <v>370</v>
      </c>
      <c r="D108" s="10" t="s">
        <v>99</v>
      </c>
      <c r="E108" t="s">
        <v>370</v>
      </c>
    </row>
    <row r="109" spans="1:5" x14ac:dyDescent="0.2">
      <c r="A109" s="2" t="s">
        <v>290</v>
      </c>
      <c r="B109" t="s">
        <v>370</v>
      </c>
      <c r="D109" s="10" t="s">
        <v>100</v>
      </c>
      <c r="E109" t="s">
        <v>366</v>
      </c>
    </row>
    <row r="110" spans="1:5" x14ac:dyDescent="0.2">
      <c r="A110" s="1" t="s">
        <v>307</v>
      </c>
      <c r="B110" t="s">
        <v>370</v>
      </c>
      <c r="D110" s="10" t="s">
        <v>101</v>
      </c>
      <c r="E110" t="s">
        <v>366</v>
      </c>
    </row>
    <row r="111" spans="1:5" x14ac:dyDescent="0.2">
      <c r="A111" s="2" t="s">
        <v>318</v>
      </c>
      <c r="B111" t="s">
        <v>370</v>
      </c>
      <c r="D111" s="10" t="s">
        <v>102</v>
      </c>
      <c r="E111" t="s">
        <v>425</v>
      </c>
    </row>
    <row r="112" spans="1:5" x14ac:dyDescent="0.2">
      <c r="A112" s="1" t="s">
        <v>346</v>
      </c>
      <c r="B112" t="s">
        <v>370</v>
      </c>
      <c r="D112" s="10" t="s">
        <v>103</v>
      </c>
      <c r="E112" t="s">
        <v>366</v>
      </c>
    </row>
    <row r="113" spans="1:5" x14ac:dyDescent="0.2">
      <c r="A113" s="2" t="s">
        <v>353</v>
      </c>
      <c r="B113" t="s">
        <v>370</v>
      </c>
      <c r="D113" s="10" t="s">
        <v>104</v>
      </c>
      <c r="E113" t="s">
        <v>366</v>
      </c>
    </row>
    <row r="114" spans="1:5" x14ac:dyDescent="0.2">
      <c r="A114" s="2" t="s">
        <v>208</v>
      </c>
      <c r="B114" t="s">
        <v>368</v>
      </c>
      <c r="D114" s="10" t="s">
        <v>105</v>
      </c>
      <c r="E114" t="s">
        <v>366</v>
      </c>
    </row>
    <row r="115" spans="1:5" x14ac:dyDescent="0.2">
      <c r="A115" s="2" t="s">
        <v>209</v>
      </c>
      <c r="B115" t="s">
        <v>368</v>
      </c>
      <c r="D115" s="10" t="s">
        <v>106</v>
      </c>
      <c r="E115" t="s">
        <v>366</v>
      </c>
    </row>
    <row r="116" spans="1:5" x14ac:dyDescent="0.2">
      <c r="A116" s="2" t="s">
        <v>211</v>
      </c>
      <c r="B116" t="s">
        <v>368</v>
      </c>
      <c r="D116" s="10" t="s">
        <v>107</v>
      </c>
      <c r="E116" t="s">
        <v>366</v>
      </c>
    </row>
    <row r="117" spans="1:5" x14ac:dyDescent="0.2">
      <c r="A117" s="1" t="s">
        <v>224</v>
      </c>
      <c r="B117" t="s">
        <v>368</v>
      </c>
      <c r="D117" s="10" t="s">
        <v>108</v>
      </c>
      <c r="E117" t="s">
        <v>366</v>
      </c>
    </row>
    <row r="118" spans="1:5" x14ac:dyDescent="0.2">
      <c r="A118" s="2" t="s">
        <v>225</v>
      </c>
      <c r="B118" t="s">
        <v>368</v>
      </c>
      <c r="D118" s="10" t="s">
        <v>109</v>
      </c>
      <c r="E118" t="s">
        <v>366</v>
      </c>
    </row>
    <row r="119" spans="1:5" x14ac:dyDescent="0.2">
      <c r="A119" s="2" t="s">
        <v>245</v>
      </c>
      <c r="B119" t="s">
        <v>368</v>
      </c>
      <c r="D119" s="10" t="s">
        <v>110</v>
      </c>
      <c r="E119" t="s">
        <v>366</v>
      </c>
    </row>
    <row r="120" spans="1:5" x14ac:dyDescent="0.2">
      <c r="A120" s="2" t="s">
        <v>304</v>
      </c>
      <c r="B120" t="s">
        <v>368</v>
      </c>
      <c r="D120" s="10" t="s">
        <v>111</v>
      </c>
      <c r="E120" t="s">
        <v>366</v>
      </c>
    </row>
    <row r="121" spans="1:5" x14ac:dyDescent="0.2">
      <c r="A121" s="2" t="s">
        <v>310</v>
      </c>
      <c r="B121" t="s">
        <v>368</v>
      </c>
      <c r="D121" s="10" t="s">
        <v>112</v>
      </c>
      <c r="E121" t="s">
        <v>366</v>
      </c>
    </row>
    <row r="122" spans="1:5" x14ac:dyDescent="0.2">
      <c r="A122" s="2" t="s">
        <v>347</v>
      </c>
      <c r="B122" t="s">
        <v>368</v>
      </c>
      <c r="D122" s="10" t="s">
        <v>113</v>
      </c>
      <c r="E122" t="s">
        <v>366</v>
      </c>
    </row>
    <row r="123" spans="1:5" x14ac:dyDescent="0.2">
      <c r="A123" s="2" t="s">
        <v>194</v>
      </c>
      <c r="B123" t="s">
        <v>374</v>
      </c>
      <c r="D123" s="10" t="s">
        <v>114</v>
      </c>
      <c r="E123" t="s">
        <v>366</v>
      </c>
    </row>
    <row r="124" spans="1:5" x14ac:dyDescent="0.2">
      <c r="A124" s="1" t="s">
        <v>195</v>
      </c>
      <c r="B124" t="s">
        <v>374</v>
      </c>
      <c r="D124" s="10" t="s">
        <v>115</v>
      </c>
      <c r="E124" t="s">
        <v>369</v>
      </c>
    </row>
    <row r="125" spans="1:5" x14ac:dyDescent="0.2">
      <c r="A125" s="2" t="s">
        <v>202</v>
      </c>
      <c r="B125" t="s">
        <v>374</v>
      </c>
      <c r="D125" s="10" t="s">
        <v>116</v>
      </c>
      <c r="E125" t="s">
        <v>366</v>
      </c>
    </row>
    <row r="126" spans="1:5" x14ac:dyDescent="0.2">
      <c r="A126" s="1" t="s">
        <v>203</v>
      </c>
      <c r="B126" t="s">
        <v>374</v>
      </c>
      <c r="D126" s="10" t="s">
        <v>1109</v>
      </c>
      <c r="E126" t="s">
        <v>366</v>
      </c>
    </row>
    <row r="127" spans="1:5" x14ac:dyDescent="0.2">
      <c r="A127" s="2" t="s">
        <v>206</v>
      </c>
      <c r="B127" t="s">
        <v>374</v>
      </c>
      <c r="D127" s="10" t="s">
        <v>117</v>
      </c>
      <c r="E127" t="s">
        <v>366</v>
      </c>
    </row>
    <row r="128" spans="1:5" x14ac:dyDescent="0.2">
      <c r="A128" s="2" t="s">
        <v>221</v>
      </c>
      <c r="B128" t="s">
        <v>374</v>
      </c>
      <c r="D128" s="10" t="s">
        <v>118</v>
      </c>
      <c r="E128" t="s">
        <v>366</v>
      </c>
    </row>
    <row r="129" spans="1:5" x14ac:dyDescent="0.2">
      <c r="A129" s="2" t="s">
        <v>227</v>
      </c>
      <c r="B129" t="s">
        <v>374</v>
      </c>
      <c r="D129" s="10" t="s">
        <v>119</v>
      </c>
      <c r="E129" t="s">
        <v>366</v>
      </c>
    </row>
    <row r="130" spans="1:5" x14ac:dyDescent="0.2">
      <c r="A130" s="1" t="s">
        <v>228</v>
      </c>
      <c r="B130" t="s">
        <v>374</v>
      </c>
      <c r="D130" s="10" t="s">
        <v>120</v>
      </c>
      <c r="E130" t="s">
        <v>374</v>
      </c>
    </row>
    <row r="131" spans="1:5" x14ac:dyDescent="0.2">
      <c r="A131" s="1" t="s">
        <v>230</v>
      </c>
      <c r="B131" t="s">
        <v>374</v>
      </c>
      <c r="D131" s="10" t="s">
        <v>121</v>
      </c>
      <c r="E131" t="s">
        <v>366</v>
      </c>
    </row>
    <row r="132" spans="1:5" x14ac:dyDescent="0.2">
      <c r="A132" s="2" t="s">
        <v>237</v>
      </c>
      <c r="B132" t="s">
        <v>374</v>
      </c>
      <c r="D132" s="10" t="s">
        <v>122</v>
      </c>
      <c r="E132" t="s">
        <v>367</v>
      </c>
    </row>
    <row r="133" spans="1:5" x14ac:dyDescent="0.2">
      <c r="A133" s="1" t="s">
        <v>238</v>
      </c>
      <c r="B133" t="s">
        <v>374</v>
      </c>
      <c r="D133" s="10" t="s">
        <v>123</v>
      </c>
      <c r="E133" t="s">
        <v>374</v>
      </c>
    </row>
    <row r="134" spans="1:5" x14ac:dyDescent="0.2">
      <c r="A134" s="1" t="s">
        <v>271</v>
      </c>
      <c r="B134" t="s">
        <v>374</v>
      </c>
      <c r="D134" s="10" t="s">
        <v>124</v>
      </c>
      <c r="E134" t="s">
        <v>366</v>
      </c>
    </row>
    <row r="135" spans="1:5" x14ac:dyDescent="0.2">
      <c r="A135" s="2" t="s">
        <v>272</v>
      </c>
      <c r="B135" t="s">
        <v>374</v>
      </c>
      <c r="D135" s="10" t="s">
        <v>125</v>
      </c>
      <c r="E135" t="s">
        <v>366</v>
      </c>
    </row>
    <row r="136" spans="1:5" x14ac:dyDescent="0.2">
      <c r="A136" s="1" t="s">
        <v>273</v>
      </c>
      <c r="B136" t="s">
        <v>374</v>
      </c>
      <c r="D136" s="10" t="s">
        <v>126</v>
      </c>
      <c r="E136" t="s">
        <v>366</v>
      </c>
    </row>
    <row r="137" spans="1:5" x14ac:dyDescent="0.2">
      <c r="A137" s="1" t="s">
        <v>297</v>
      </c>
      <c r="B137" t="s">
        <v>374</v>
      </c>
      <c r="D137" s="10" t="s">
        <v>127</v>
      </c>
      <c r="E137" t="s">
        <v>366</v>
      </c>
    </row>
    <row r="138" spans="1:5" x14ac:dyDescent="0.2">
      <c r="A138" s="2" t="s">
        <v>302</v>
      </c>
      <c r="B138" t="s">
        <v>374</v>
      </c>
      <c r="D138" s="10" t="s">
        <v>128</v>
      </c>
      <c r="E138" t="s">
        <v>366</v>
      </c>
    </row>
    <row r="139" spans="1:5" x14ac:dyDescent="0.2">
      <c r="A139" s="1" t="s">
        <v>303</v>
      </c>
      <c r="B139" t="s">
        <v>374</v>
      </c>
      <c r="D139" s="10" t="s">
        <v>129</v>
      </c>
      <c r="E139" t="s">
        <v>366</v>
      </c>
    </row>
    <row r="140" spans="1:5" x14ac:dyDescent="0.2">
      <c r="A140" s="1" t="s">
        <v>309</v>
      </c>
      <c r="B140" t="s">
        <v>374</v>
      </c>
      <c r="D140" s="10" t="s">
        <v>130</v>
      </c>
      <c r="E140" t="s">
        <v>378</v>
      </c>
    </row>
    <row r="141" spans="1:5" x14ac:dyDescent="0.2">
      <c r="A141" s="1" t="s">
        <v>331</v>
      </c>
      <c r="B141" t="s">
        <v>374</v>
      </c>
      <c r="D141" s="10" t="s">
        <v>1110</v>
      </c>
      <c r="E141" t="s">
        <v>366</v>
      </c>
    </row>
    <row r="142" spans="1:5" x14ac:dyDescent="0.2">
      <c r="A142" s="2" t="s">
        <v>332</v>
      </c>
      <c r="B142" t="s">
        <v>374</v>
      </c>
      <c r="D142" s="10" t="s">
        <v>131</v>
      </c>
      <c r="E142" t="s">
        <v>366</v>
      </c>
    </row>
    <row r="143" spans="1:5" x14ac:dyDescent="0.2">
      <c r="A143" s="1" t="s">
        <v>342</v>
      </c>
      <c r="B143" t="s">
        <v>374</v>
      </c>
      <c r="D143" s="10" t="s">
        <v>132</v>
      </c>
      <c r="E143" t="s">
        <v>366</v>
      </c>
    </row>
    <row r="144" spans="1:5" x14ac:dyDescent="0.2">
      <c r="A144" s="1" t="s">
        <v>350</v>
      </c>
      <c r="B144" t="s">
        <v>374</v>
      </c>
      <c r="D144" s="10" t="s">
        <v>133</v>
      </c>
      <c r="E144" t="s">
        <v>366</v>
      </c>
    </row>
    <row r="145" spans="1:5" x14ac:dyDescent="0.2">
      <c r="A145" s="2" t="s">
        <v>351</v>
      </c>
      <c r="B145" t="s">
        <v>374</v>
      </c>
      <c r="D145" s="10" t="s">
        <v>134</v>
      </c>
      <c r="E145" t="s">
        <v>366</v>
      </c>
    </row>
    <row r="146" spans="1:5" x14ac:dyDescent="0.2">
      <c r="A146" s="1" t="s">
        <v>354</v>
      </c>
      <c r="B146" t="s">
        <v>374</v>
      </c>
      <c r="D146" s="10" t="s">
        <v>135</v>
      </c>
      <c r="E146" t="s">
        <v>366</v>
      </c>
    </row>
    <row r="147" spans="1:5" x14ac:dyDescent="0.2">
      <c r="A147" s="2" t="s">
        <v>233</v>
      </c>
      <c r="B147" t="s">
        <v>377</v>
      </c>
      <c r="D147" s="10" t="s">
        <v>136</v>
      </c>
      <c r="E147" t="s">
        <v>366</v>
      </c>
    </row>
    <row r="148" spans="1:5" x14ac:dyDescent="0.2">
      <c r="A148" s="2" t="s">
        <v>258</v>
      </c>
      <c r="B148" t="s">
        <v>377</v>
      </c>
      <c r="D148" s="10" t="s">
        <v>137</v>
      </c>
      <c r="E148" t="s">
        <v>366</v>
      </c>
    </row>
    <row r="149" spans="1:5" x14ac:dyDescent="0.2">
      <c r="A149" s="2" t="s">
        <v>320</v>
      </c>
      <c r="B149" t="s">
        <v>377</v>
      </c>
      <c r="D149" s="10" t="s">
        <v>138</v>
      </c>
      <c r="E149" t="s">
        <v>370</v>
      </c>
    </row>
    <row r="150" spans="1:5" x14ac:dyDescent="0.2">
      <c r="A150" s="1" t="s">
        <v>327</v>
      </c>
      <c r="B150" t="s">
        <v>377</v>
      </c>
      <c r="D150" s="10" t="s">
        <v>139</v>
      </c>
      <c r="E150" t="s">
        <v>366</v>
      </c>
    </row>
    <row r="151" spans="1:5" x14ac:dyDescent="0.2">
      <c r="A151" s="1" t="s">
        <v>226</v>
      </c>
      <c r="B151" t="s">
        <v>378</v>
      </c>
      <c r="D151" s="10" t="s">
        <v>140</v>
      </c>
      <c r="E151" t="s">
        <v>366</v>
      </c>
    </row>
    <row r="152" spans="1:5" x14ac:dyDescent="0.2">
      <c r="A152" s="2" t="s">
        <v>239</v>
      </c>
      <c r="B152" t="s">
        <v>378</v>
      </c>
      <c r="D152" s="10" t="s">
        <v>141</v>
      </c>
      <c r="E152" t="s">
        <v>366</v>
      </c>
    </row>
    <row r="153" spans="1:5" x14ac:dyDescent="0.2">
      <c r="A153" s="1" t="s">
        <v>214</v>
      </c>
      <c r="B153" t="s">
        <v>376</v>
      </c>
      <c r="D153" s="10" t="s">
        <v>142</v>
      </c>
      <c r="E153" t="s">
        <v>366</v>
      </c>
    </row>
    <row r="154" spans="1:5" x14ac:dyDescent="0.2">
      <c r="A154" s="1" t="s">
        <v>216</v>
      </c>
      <c r="B154" t="s">
        <v>376</v>
      </c>
      <c r="D154" s="10" t="s">
        <v>143</v>
      </c>
      <c r="E154" t="s">
        <v>366</v>
      </c>
    </row>
    <row r="155" spans="1:5" x14ac:dyDescent="0.2">
      <c r="A155" s="2" t="s">
        <v>243</v>
      </c>
      <c r="B155" t="s">
        <v>376</v>
      </c>
      <c r="D155" s="10" t="s">
        <v>144</v>
      </c>
      <c r="E155" t="s">
        <v>366</v>
      </c>
    </row>
    <row r="156" spans="1:5" x14ac:dyDescent="0.2">
      <c r="A156" s="2" t="s">
        <v>254</v>
      </c>
      <c r="B156" t="s">
        <v>376</v>
      </c>
      <c r="D156" s="10" t="s">
        <v>145</v>
      </c>
      <c r="E156" t="s">
        <v>366</v>
      </c>
    </row>
    <row r="157" spans="1:5" x14ac:dyDescent="0.2">
      <c r="A157" s="1" t="s">
        <v>255</v>
      </c>
      <c r="B157" t="s">
        <v>376</v>
      </c>
      <c r="D157" s="10" t="s">
        <v>146</v>
      </c>
      <c r="E157" t="s">
        <v>366</v>
      </c>
    </row>
    <row r="158" spans="1:5" x14ac:dyDescent="0.2">
      <c r="A158" s="2" t="s">
        <v>264</v>
      </c>
      <c r="B158" t="s">
        <v>376</v>
      </c>
      <c r="D158" s="10" t="s">
        <v>147</v>
      </c>
      <c r="E158" t="s">
        <v>366</v>
      </c>
    </row>
    <row r="159" spans="1:5" x14ac:dyDescent="0.2">
      <c r="A159" s="2" t="s">
        <v>294</v>
      </c>
      <c r="B159" t="s">
        <v>376</v>
      </c>
      <c r="D159" s="10" t="s">
        <v>148</v>
      </c>
      <c r="E159" t="s">
        <v>375</v>
      </c>
    </row>
    <row r="160" spans="1:5" x14ac:dyDescent="0.2">
      <c r="A160" s="2" t="s">
        <v>306</v>
      </c>
      <c r="B160" t="s">
        <v>376</v>
      </c>
      <c r="D160" s="12" t="s">
        <v>149</v>
      </c>
      <c r="E160" t="s">
        <v>367</v>
      </c>
    </row>
    <row r="161" spans="1:5" x14ac:dyDescent="0.2">
      <c r="A161" s="2" t="s">
        <v>328</v>
      </c>
      <c r="B161" t="s">
        <v>376</v>
      </c>
      <c r="D161" s="12" t="s">
        <v>150</v>
      </c>
      <c r="E161" t="s">
        <v>367</v>
      </c>
    </row>
    <row r="162" spans="1:5" x14ac:dyDescent="0.2">
      <c r="A162" s="1" t="s">
        <v>333</v>
      </c>
      <c r="B162" t="s">
        <v>376</v>
      </c>
      <c r="D162" s="10" t="s">
        <v>151</v>
      </c>
      <c r="E162" t="s">
        <v>367</v>
      </c>
    </row>
    <row r="163" spans="1:5" x14ac:dyDescent="0.2">
      <c r="A163" s="1" t="s">
        <v>207</v>
      </c>
      <c r="B163" t="s">
        <v>367</v>
      </c>
      <c r="D163" s="12" t="s">
        <v>152</v>
      </c>
      <c r="E163" t="s">
        <v>367</v>
      </c>
    </row>
    <row r="164" spans="1:5" x14ac:dyDescent="0.2">
      <c r="A164" s="2" t="s">
        <v>215</v>
      </c>
      <c r="B164" t="s">
        <v>367</v>
      </c>
      <c r="D164" s="12" t="s">
        <v>153</v>
      </c>
      <c r="E164" t="s">
        <v>367</v>
      </c>
    </row>
    <row r="165" spans="1:5" x14ac:dyDescent="0.2">
      <c r="A165" s="2" t="s">
        <v>241</v>
      </c>
      <c r="B165" t="s">
        <v>367</v>
      </c>
      <c r="D165" s="12" t="s">
        <v>154</v>
      </c>
      <c r="E165" t="s">
        <v>367</v>
      </c>
    </row>
    <row r="166" spans="1:5" x14ac:dyDescent="0.2">
      <c r="A166" s="1" t="s">
        <v>244</v>
      </c>
      <c r="B166" t="s">
        <v>367</v>
      </c>
      <c r="D166" s="12" t="s">
        <v>155</v>
      </c>
      <c r="E166" t="s">
        <v>367</v>
      </c>
    </row>
    <row r="167" spans="1:5" x14ac:dyDescent="0.2">
      <c r="A167" s="1" t="s">
        <v>259</v>
      </c>
      <c r="B167" t="s">
        <v>367</v>
      </c>
      <c r="D167" s="12" t="s">
        <v>156</v>
      </c>
      <c r="E167" t="s">
        <v>367</v>
      </c>
    </row>
    <row r="168" spans="1:5" x14ac:dyDescent="0.2">
      <c r="A168" s="2" t="s">
        <v>262</v>
      </c>
      <c r="B168" t="s">
        <v>367</v>
      </c>
      <c r="D168" s="12" t="s">
        <v>157</v>
      </c>
      <c r="E168" t="s">
        <v>367</v>
      </c>
    </row>
    <row r="169" spans="1:5" x14ac:dyDescent="0.2">
      <c r="A169" s="2" t="s">
        <v>270</v>
      </c>
      <c r="B169" t="s">
        <v>367</v>
      </c>
      <c r="D169" s="11" t="s">
        <v>158</v>
      </c>
      <c r="E169" t="s">
        <v>375</v>
      </c>
    </row>
    <row r="170" spans="1:5" x14ac:dyDescent="0.2">
      <c r="A170" s="1" t="s">
        <v>275</v>
      </c>
      <c r="B170" t="s">
        <v>367</v>
      </c>
      <c r="D170" s="11" t="s">
        <v>159</v>
      </c>
      <c r="E170" t="s">
        <v>375</v>
      </c>
    </row>
    <row r="171" spans="1:5" x14ac:dyDescent="0.2">
      <c r="A171" s="2" t="s">
        <v>278</v>
      </c>
      <c r="B171" t="s">
        <v>367</v>
      </c>
      <c r="D171" s="11" t="s">
        <v>160</v>
      </c>
      <c r="E171" t="s">
        <v>383</v>
      </c>
    </row>
    <row r="172" spans="1:5" x14ac:dyDescent="0.2">
      <c r="A172" s="1" t="s">
        <v>291</v>
      </c>
      <c r="B172" t="s">
        <v>367</v>
      </c>
      <c r="D172" s="11" t="s">
        <v>161</v>
      </c>
      <c r="E172" t="s">
        <v>383</v>
      </c>
    </row>
    <row r="173" spans="1:5" x14ac:dyDescent="0.2">
      <c r="A173" s="1" t="s">
        <v>317</v>
      </c>
      <c r="B173" t="s">
        <v>367</v>
      </c>
      <c r="D173" s="11" t="s">
        <v>162</v>
      </c>
      <c r="E173" t="s">
        <v>383</v>
      </c>
    </row>
    <row r="174" spans="1:5" x14ac:dyDescent="0.2">
      <c r="A174" s="1" t="s">
        <v>321</v>
      </c>
      <c r="B174" t="s">
        <v>367</v>
      </c>
      <c r="D174" s="11" t="s">
        <v>163</v>
      </c>
      <c r="E174" t="s">
        <v>407</v>
      </c>
    </row>
    <row r="175" spans="1:5" x14ac:dyDescent="0.2">
      <c r="A175" s="1" t="s">
        <v>335</v>
      </c>
      <c r="B175" t="s">
        <v>367</v>
      </c>
      <c r="D175" s="11" t="s">
        <v>164</v>
      </c>
      <c r="E175" t="s">
        <v>407</v>
      </c>
    </row>
    <row r="176" spans="1:5" x14ac:dyDescent="0.2">
      <c r="A176" s="1" t="s">
        <v>339</v>
      </c>
      <c r="B176" t="s">
        <v>367</v>
      </c>
      <c r="D176" s="11" t="s">
        <v>165</v>
      </c>
      <c r="E176" t="s">
        <v>407</v>
      </c>
    </row>
    <row r="177" spans="1:5" x14ac:dyDescent="0.2">
      <c r="A177" s="2" t="s">
        <v>341</v>
      </c>
      <c r="B177" t="s">
        <v>367</v>
      </c>
      <c r="D177" s="11" t="s">
        <v>166</v>
      </c>
      <c r="E177" t="s">
        <v>407</v>
      </c>
    </row>
    <row r="178" spans="1:5" x14ac:dyDescent="0.2">
      <c r="A178" s="2" t="s">
        <v>343</v>
      </c>
      <c r="B178" t="s">
        <v>367</v>
      </c>
      <c r="D178" s="11" t="s">
        <v>167</v>
      </c>
      <c r="E178" t="s">
        <v>407</v>
      </c>
    </row>
    <row r="179" spans="1:5" x14ac:dyDescent="0.2">
      <c r="A179" s="2" t="s">
        <v>349</v>
      </c>
      <c r="B179" t="s">
        <v>367</v>
      </c>
      <c r="D179" s="11" t="s">
        <v>168</v>
      </c>
      <c r="E179" t="s">
        <v>407</v>
      </c>
    </row>
    <row r="180" spans="1:5" x14ac:dyDescent="0.2">
      <c r="A180" s="2" t="s">
        <v>359</v>
      </c>
      <c r="B180" t="s">
        <v>367</v>
      </c>
      <c r="D180" s="11" t="s">
        <v>169</v>
      </c>
      <c r="E180" t="s">
        <v>407</v>
      </c>
    </row>
    <row r="181" spans="1:5" x14ac:dyDescent="0.2">
      <c r="A181" s="1" t="s">
        <v>220</v>
      </c>
      <c r="B181" t="s">
        <v>379</v>
      </c>
      <c r="D181" s="11" t="s">
        <v>170</v>
      </c>
      <c r="E181" t="s">
        <v>407</v>
      </c>
    </row>
    <row r="182" spans="1:5" x14ac:dyDescent="0.2">
      <c r="D182" s="11" t="s">
        <v>171</v>
      </c>
      <c r="E182" t="s">
        <v>407</v>
      </c>
    </row>
    <row r="183" spans="1:5" x14ac:dyDescent="0.2">
      <c r="D183" s="11" t="s">
        <v>172</v>
      </c>
      <c r="E183" t="s">
        <v>375</v>
      </c>
    </row>
    <row r="184" spans="1:5" x14ac:dyDescent="0.2">
      <c r="D184" s="10" t="s">
        <v>173</v>
      </c>
      <c r="E184" t="s">
        <v>407</v>
      </c>
    </row>
    <row r="185" spans="1:5" x14ac:dyDescent="0.2">
      <c r="D185" s="10" t="s">
        <v>174</v>
      </c>
      <c r="E185" t="s">
        <v>366</v>
      </c>
    </row>
    <row r="186" spans="1:5" x14ac:dyDescent="0.2">
      <c r="D186" s="56" t="s">
        <v>175</v>
      </c>
      <c r="E186" t="s">
        <v>366</v>
      </c>
    </row>
    <row r="187" spans="1:5" x14ac:dyDescent="0.2">
      <c r="D187" s="56" t="s">
        <v>176</v>
      </c>
      <c r="E187" t="s">
        <v>366</v>
      </c>
    </row>
    <row r="188" spans="1:5" x14ac:dyDescent="0.2">
      <c r="D188" s="56" t="s">
        <v>177</v>
      </c>
      <c r="E188" t="s">
        <v>366</v>
      </c>
    </row>
    <row r="189" spans="1:5" x14ac:dyDescent="0.2">
      <c r="D189" s="56" t="s">
        <v>1111</v>
      </c>
      <c r="E189" t="s">
        <v>366</v>
      </c>
    </row>
    <row r="190" spans="1:5" x14ac:dyDescent="0.2">
      <c r="D190" s="56" t="s">
        <v>178</v>
      </c>
      <c r="E190" t="s">
        <v>366</v>
      </c>
    </row>
    <row r="191" spans="1:5" x14ac:dyDescent="0.2">
      <c r="D191" s="56" t="s">
        <v>1112</v>
      </c>
      <c r="E191" t="s">
        <v>366</v>
      </c>
    </row>
    <row r="192" spans="1:5" x14ac:dyDescent="0.2">
      <c r="D192" s="56" t="s">
        <v>179</v>
      </c>
      <c r="E192" t="s">
        <v>366</v>
      </c>
    </row>
    <row r="193" spans="4:5" x14ac:dyDescent="0.2">
      <c r="D193" s="56" t="s">
        <v>180</v>
      </c>
      <c r="E193" t="s">
        <v>366</v>
      </c>
    </row>
    <row r="194" spans="4:5" x14ac:dyDescent="0.2">
      <c r="D194" s="56" t="s">
        <v>181</v>
      </c>
      <c r="E194" t="s">
        <v>366</v>
      </c>
    </row>
    <row r="195" spans="4:5" x14ac:dyDescent="0.2">
      <c r="D195" s="56" t="s">
        <v>182</v>
      </c>
      <c r="E195" t="s">
        <v>366</v>
      </c>
    </row>
    <row r="196" spans="4:5" x14ac:dyDescent="0.2">
      <c r="D196" s="56" t="s">
        <v>183</v>
      </c>
      <c r="E196" t="s">
        <v>366</v>
      </c>
    </row>
    <row r="197" spans="4:5" x14ac:dyDescent="0.2">
      <c r="D197" s="56" t="s">
        <v>184</v>
      </c>
      <c r="E197" t="s">
        <v>366</v>
      </c>
    </row>
    <row r="198" spans="4:5" x14ac:dyDescent="0.2">
      <c r="D198" s="56" t="s">
        <v>185</v>
      </c>
      <c r="E198" t="s">
        <v>366</v>
      </c>
    </row>
    <row r="199" spans="4:5" x14ac:dyDescent="0.2">
      <c r="D199" s="10" t="s">
        <v>186</v>
      </c>
      <c r="E199" t="s">
        <v>366</v>
      </c>
    </row>
    <row r="200" spans="4:5" x14ac:dyDescent="0.2">
      <c r="D200" s="10" t="s">
        <v>187</v>
      </c>
      <c r="E200" t="s">
        <v>366</v>
      </c>
    </row>
    <row r="201" spans="4:5" x14ac:dyDescent="0.2">
      <c r="D201" s="10" t="s">
        <v>1113</v>
      </c>
      <c r="E201" t="s">
        <v>366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4274"/>
  <sheetViews>
    <sheetView topLeftCell="A292" workbookViewId="0">
      <selection activeCell="D323" sqref="D323:D339"/>
    </sheetView>
  </sheetViews>
  <sheetFormatPr defaultRowHeight="12.75" x14ac:dyDescent="0.2"/>
  <cols>
    <col min="3" max="3" width="23.140625" customWidth="1"/>
    <col min="4" max="4" width="23.7109375" customWidth="1"/>
    <col min="5" max="5" width="28.5703125" customWidth="1"/>
    <col min="6" max="6" width="20" customWidth="1"/>
    <col min="7" max="7" width="28.5703125" customWidth="1"/>
  </cols>
  <sheetData>
    <row r="1" spans="3:7" x14ac:dyDescent="0.2">
      <c r="C1" t="s">
        <v>1123</v>
      </c>
      <c r="D1" t="s">
        <v>1124</v>
      </c>
      <c r="E1" s="36" t="s">
        <v>1094</v>
      </c>
      <c r="F1" t="s">
        <v>372</v>
      </c>
      <c r="G1" t="s">
        <v>373</v>
      </c>
    </row>
    <row r="2" spans="3:7" x14ac:dyDescent="0.2">
      <c r="C2">
        <v>4</v>
      </c>
      <c r="D2" t="s">
        <v>736</v>
      </c>
      <c r="E2">
        <v>1</v>
      </c>
      <c r="F2" t="str">
        <f>IFERROR(VLOOKUP(TRIM(sas_2015[[#This Row],[vehicle_Body type]]),body_cat[],2,FALSE)," ")</f>
        <v>auto</v>
      </c>
      <c r="G2" t="str">
        <f>IFERROR(VLOOKUP(TRIM(sas_2015[[#This Row],[Registration type]]),regi_cat[],2,FALSE)," ")</f>
        <v>municipal other</v>
      </c>
    </row>
    <row r="3" spans="3:7" x14ac:dyDescent="0.2">
      <c r="C3" t="s">
        <v>709</v>
      </c>
      <c r="D3" t="s">
        <v>710</v>
      </c>
      <c r="E3">
        <v>6</v>
      </c>
      <c r="F3" t="str">
        <f>IFERROR(VLOOKUP(TRIM(sas_2015[[#This Row],[vehicle_Body type]]),body_cat[],2,FALSE)," ")</f>
        <v xml:space="preserve"> </v>
      </c>
      <c r="G3" t="str">
        <f>IFERROR(VLOOKUP(TRIM(sas_2015[[#This Row],[Registration type]]),regi_cat[],2,FALSE)," ")</f>
        <v>light commercial truck</v>
      </c>
    </row>
    <row r="4" spans="3:7" x14ac:dyDescent="0.2">
      <c r="C4" t="s">
        <v>709</v>
      </c>
      <c r="D4" t="s">
        <v>711</v>
      </c>
      <c r="E4">
        <v>23</v>
      </c>
      <c r="F4" t="str">
        <f>IFERROR(VLOOKUP(TRIM(sas_2015[[#This Row],[vehicle_Body type]]),body_cat[],2,FALSE)," ")</f>
        <v xml:space="preserve"> </v>
      </c>
      <c r="G4" t="str">
        <f>IFERROR(VLOOKUP(TRIM(sas_2015[[#This Row],[Registration type]]),regi_cat[],2,FALSE)," ")</f>
        <v>auto</v>
      </c>
    </row>
    <row r="5" spans="3:7" x14ac:dyDescent="0.2">
      <c r="C5" t="s">
        <v>709</v>
      </c>
      <c r="D5" t="s">
        <v>712</v>
      </c>
      <c r="E5">
        <v>2</v>
      </c>
      <c r="F5" t="str">
        <f>IFERROR(VLOOKUP(TRIM(sas_2015[[#This Row],[vehicle_Body type]]),body_cat[],2,FALSE)," ")</f>
        <v xml:space="preserve"> </v>
      </c>
      <c r="G5" t="str">
        <f>IFERROR(VLOOKUP(TRIM(sas_2015[[#This Row],[Registration type]]),regi_cat[],2,FALSE)," ")</f>
        <v>auto</v>
      </c>
    </row>
    <row r="6" spans="3:7" x14ac:dyDescent="0.2">
      <c r="C6" t="s">
        <v>709</v>
      </c>
      <c r="D6" t="s">
        <v>713</v>
      </c>
      <c r="E6">
        <v>1</v>
      </c>
      <c r="F6" t="str">
        <f>IFERROR(VLOOKUP(TRIM(sas_2015[[#This Row],[vehicle_Body type]]),body_cat[],2,FALSE)," ")</f>
        <v xml:space="preserve"> </v>
      </c>
      <c r="G6" t="str">
        <f>IFERROR(VLOOKUP(TRIM(sas_2015[[#This Row],[Registration type]]),regi_cat[],2,FALSE)," ")</f>
        <v>auto</v>
      </c>
    </row>
    <row r="7" spans="3:7" x14ac:dyDescent="0.2">
      <c r="C7" t="s">
        <v>709</v>
      </c>
      <c r="D7" t="s">
        <v>714</v>
      </c>
      <c r="E7">
        <v>1</v>
      </c>
      <c r="F7" t="str">
        <f>IFERROR(VLOOKUP(TRIM(sas_2015[[#This Row],[vehicle_Body type]]),body_cat[],2,FALSE)," ")</f>
        <v xml:space="preserve"> </v>
      </c>
      <c r="G7" t="str">
        <f>IFERROR(VLOOKUP(TRIM(sas_2015[[#This Row],[Registration type]]),regi_cat[],2,FALSE)," ")</f>
        <v>auto</v>
      </c>
    </row>
    <row r="8" spans="3:7" x14ac:dyDescent="0.2">
      <c r="C8" t="s">
        <v>709</v>
      </c>
      <c r="D8" t="s">
        <v>715</v>
      </c>
      <c r="E8">
        <v>1</v>
      </c>
      <c r="F8" t="str">
        <f>IFERROR(VLOOKUP(TRIM(sas_2015[[#This Row],[vehicle_Body type]]),body_cat[],2,FALSE)," ")</f>
        <v xml:space="preserve"> </v>
      </c>
      <c r="G8" t="str">
        <f>IFERROR(VLOOKUP(TRIM(sas_2015[[#This Row],[Registration type]]),regi_cat[],2,FALSE)," ")</f>
        <v>auto</v>
      </c>
    </row>
    <row r="9" spans="3:7" x14ac:dyDescent="0.2">
      <c r="C9" t="s">
        <v>709</v>
      </c>
      <c r="D9" t="s">
        <v>716</v>
      </c>
      <c r="E9">
        <v>1</v>
      </c>
      <c r="F9" t="str">
        <f>IFERROR(VLOOKUP(TRIM(sas_2015[[#This Row],[vehicle_Body type]]),body_cat[],2,FALSE)," ")</f>
        <v xml:space="preserve"> </v>
      </c>
      <c r="G9" t="str">
        <f>IFERROR(VLOOKUP(TRIM(sas_2015[[#This Row],[Registration type]]),regi_cat[],2,FALSE)," ")</f>
        <v>auto</v>
      </c>
    </row>
    <row r="10" spans="3:7" x14ac:dyDescent="0.2">
      <c r="C10" t="s">
        <v>709</v>
      </c>
      <c r="D10" t="s">
        <v>717</v>
      </c>
      <c r="E10">
        <v>3</v>
      </c>
      <c r="F10" t="str">
        <f>IFERROR(VLOOKUP(TRIM(sas_2015[[#This Row],[vehicle_Body type]]),body_cat[],2,FALSE)," ")</f>
        <v xml:space="preserve"> </v>
      </c>
      <c r="G10" t="str">
        <f>IFERROR(VLOOKUP(TRIM(sas_2015[[#This Row],[Registration type]]),regi_cat[],2,FALSE)," ")</f>
        <v>auto</v>
      </c>
    </row>
    <row r="11" spans="3:7" x14ac:dyDescent="0.2">
      <c r="C11" t="s">
        <v>709</v>
      </c>
      <c r="D11" t="s">
        <v>718</v>
      </c>
      <c r="E11">
        <v>1</v>
      </c>
      <c r="F11" t="str">
        <f>IFERROR(VLOOKUP(TRIM(sas_2015[[#This Row],[vehicle_Body type]]),body_cat[],2,FALSE)," ")</f>
        <v xml:space="preserve"> </v>
      </c>
      <c r="G11" t="str">
        <f>IFERROR(VLOOKUP(TRIM(sas_2015[[#This Row],[Registration type]]),regi_cat[],2,FALSE)," ")</f>
        <v>auto</v>
      </c>
    </row>
    <row r="12" spans="3:7" x14ac:dyDescent="0.2">
      <c r="C12" t="s">
        <v>709</v>
      </c>
      <c r="D12" t="s">
        <v>719</v>
      </c>
      <c r="E12">
        <v>1</v>
      </c>
      <c r="F12" t="str">
        <f>IFERROR(VLOOKUP(TRIM(sas_2015[[#This Row],[vehicle_Body type]]),body_cat[],2,FALSE)," ")</f>
        <v xml:space="preserve"> </v>
      </c>
      <c r="G12" t="str">
        <f>IFERROR(VLOOKUP(TRIM(sas_2015[[#This Row],[Registration type]]),regi_cat[],2,FALSE)," ")</f>
        <v>auto</v>
      </c>
    </row>
    <row r="13" spans="3:7" x14ac:dyDescent="0.2">
      <c r="C13" t="s">
        <v>709</v>
      </c>
      <c r="D13" t="s">
        <v>720</v>
      </c>
      <c r="E13">
        <v>502</v>
      </c>
      <c r="F13" t="str">
        <f>IFERROR(VLOOKUP(TRIM(sas_2015[[#This Row],[vehicle_Body type]]),body_cat[],2,FALSE)," ")</f>
        <v xml:space="preserve"> </v>
      </c>
      <c r="G13" t="str">
        <f>IFERROR(VLOOKUP(TRIM(sas_2015[[#This Row],[Registration type]]),regi_cat[],2,FALSE)," ")</f>
        <v>auto</v>
      </c>
    </row>
    <row r="14" spans="3:7" x14ac:dyDescent="0.2">
      <c r="C14" t="s">
        <v>709</v>
      </c>
      <c r="D14" t="s">
        <v>721</v>
      </c>
      <c r="E14">
        <v>33</v>
      </c>
      <c r="F14" t="str">
        <f>IFERROR(VLOOKUP(TRIM(sas_2015[[#This Row],[vehicle_Body type]]),body_cat[],2,FALSE)," ")</f>
        <v xml:space="preserve"> </v>
      </c>
      <c r="G14" t="str">
        <f>IFERROR(VLOOKUP(TRIM(sas_2015[[#This Row],[Registration type]]),regi_cat[],2,FALSE)," ")</f>
        <v>auto</v>
      </c>
    </row>
    <row r="15" spans="3:7" x14ac:dyDescent="0.2">
      <c r="C15" t="s">
        <v>709</v>
      </c>
      <c r="D15" t="s">
        <v>723</v>
      </c>
      <c r="E15">
        <v>2</v>
      </c>
      <c r="F15" t="str">
        <f>IFERROR(VLOOKUP(TRIM(sas_2015[[#This Row],[vehicle_Body type]]),body_cat[],2,FALSE)," ")</f>
        <v xml:space="preserve"> </v>
      </c>
      <c r="G15" t="str">
        <f>IFERROR(VLOOKUP(TRIM(sas_2015[[#This Row],[Registration type]]),regi_cat[],2,FALSE)," ")</f>
        <v>auto</v>
      </c>
    </row>
    <row r="16" spans="3:7" x14ac:dyDescent="0.2">
      <c r="C16" t="s">
        <v>709</v>
      </c>
      <c r="D16" t="s">
        <v>724</v>
      </c>
      <c r="E16">
        <v>33</v>
      </c>
      <c r="F16" t="str">
        <f>IFERROR(VLOOKUP(TRIM(sas_2015[[#This Row],[vehicle_Body type]]),body_cat[],2,FALSE)," ")</f>
        <v xml:space="preserve"> </v>
      </c>
      <c r="G16" t="str">
        <f>IFERROR(VLOOKUP(TRIM(sas_2015[[#This Row],[Registration type]]),regi_cat[],2,FALSE)," ")</f>
        <v>auto</v>
      </c>
    </row>
    <row r="17" spans="3:7" x14ac:dyDescent="0.2">
      <c r="C17" t="s">
        <v>709</v>
      </c>
      <c r="D17" t="s">
        <v>725</v>
      </c>
      <c r="E17">
        <v>1</v>
      </c>
      <c r="F17" t="str">
        <f>IFERROR(VLOOKUP(TRIM(sas_2015[[#This Row],[vehicle_Body type]]),body_cat[],2,FALSE)," ")</f>
        <v xml:space="preserve"> </v>
      </c>
      <c r="G17" t="str">
        <f>IFERROR(VLOOKUP(TRIM(sas_2015[[#This Row],[Registration type]]),regi_cat[],2,FALSE)," ")</f>
        <v>auto</v>
      </c>
    </row>
    <row r="18" spans="3:7" x14ac:dyDescent="0.2">
      <c r="C18" t="s">
        <v>709</v>
      </c>
      <c r="D18" t="s">
        <v>726</v>
      </c>
      <c r="E18">
        <v>1</v>
      </c>
      <c r="F18" t="str">
        <f>IFERROR(VLOOKUP(TRIM(sas_2015[[#This Row],[vehicle_Body type]]),body_cat[],2,FALSE)," ")</f>
        <v xml:space="preserve"> </v>
      </c>
      <c r="G18" t="str">
        <f>IFERROR(VLOOKUP(TRIM(sas_2015[[#This Row],[Registration type]]),regi_cat[],2,FALSE)," ")</f>
        <v>equipment</v>
      </c>
    </row>
    <row r="19" spans="3:7" x14ac:dyDescent="0.2">
      <c r="C19" t="s">
        <v>709</v>
      </c>
      <c r="D19" t="s">
        <v>727</v>
      </c>
      <c r="E19">
        <v>1</v>
      </c>
      <c r="F19" t="str">
        <f>IFERROR(VLOOKUP(TRIM(sas_2015[[#This Row],[vehicle_Body type]]),body_cat[],2,FALSE)," ")</f>
        <v xml:space="preserve"> </v>
      </c>
      <c r="G19" t="str">
        <f>IFERROR(VLOOKUP(TRIM(sas_2015[[#This Row],[Registration type]]),regi_cat[],2,FALSE)," ")</f>
        <v>auto</v>
      </c>
    </row>
    <row r="20" spans="3:7" x14ac:dyDescent="0.2">
      <c r="C20" t="s">
        <v>709</v>
      </c>
      <c r="D20" t="s">
        <v>728</v>
      </c>
      <c r="E20">
        <v>87</v>
      </c>
      <c r="F20" t="str">
        <f>IFERROR(VLOOKUP(TRIM(sas_2015[[#This Row],[vehicle_Body type]]),body_cat[],2,FALSE)," ")</f>
        <v xml:space="preserve"> </v>
      </c>
      <c r="G20" t="str">
        <f>IFERROR(VLOOKUP(TRIM(sas_2015[[#This Row],[Registration type]]),regi_cat[],2,FALSE)," ")</f>
        <v>motorcycle</v>
      </c>
    </row>
    <row r="21" spans="3:7" x14ac:dyDescent="0.2">
      <c r="C21" t="s">
        <v>709</v>
      </c>
      <c r="D21" t="s">
        <v>729</v>
      </c>
      <c r="E21">
        <v>2</v>
      </c>
      <c r="F21" t="str">
        <f>IFERROR(VLOOKUP(TRIM(sas_2015[[#This Row],[vehicle_Body type]]),body_cat[],2,FALSE)," ")</f>
        <v xml:space="preserve"> </v>
      </c>
      <c r="G21" t="str">
        <f>IFERROR(VLOOKUP(TRIM(sas_2015[[#This Row],[Registration type]]),regi_cat[],2,FALSE)," ")</f>
        <v>motorcycle</v>
      </c>
    </row>
    <row r="22" spans="3:7" x14ac:dyDescent="0.2">
      <c r="C22" t="s">
        <v>709</v>
      </c>
      <c r="D22" t="s">
        <v>730</v>
      </c>
      <c r="E22">
        <v>1</v>
      </c>
      <c r="F22" t="str">
        <f>IFERROR(VLOOKUP(TRIM(sas_2015[[#This Row],[vehicle_Body type]]),body_cat[],2,FALSE)," ")</f>
        <v xml:space="preserve"> </v>
      </c>
      <c r="G22" t="str">
        <f>IFERROR(VLOOKUP(TRIM(sas_2015[[#This Row],[Registration type]]),regi_cat[],2,FALSE)," ")</f>
        <v>light commercial truck</v>
      </c>
    </row>
    <row r="23" spans="3:7" x14ac:dyDescent="0.2">
      <c r="C23" t="s">
        <v>709</v>
      </c>
      <c r="D23" t="s">
        <v>731</v>
      </c>
      <c r="E23">
        <v>1</v>
      </c>
      <c r="F23" t="str">
        <f>IFERROR(VLOOKUP(TRIM(sas_2015[[#This Row],[vehicle_Body type]]),body_cat[],2,FALSE)," ")</f>
        <v xml:space="preserve"> </v>
      </c>
      <c r="G23" t="str">
        <f>IFERROR(VLOOKUP(TRIM(sas_2015[[#This Row],[Registration type]]),regi_cat[],2,FALSE)," ")</f>
        <v>combination short haul</v>
      </c>
    </row>
    <row r="24" spans="3:7" x14ac:dyDescent="0.2">
      <c r="C24" t="s">
        <v>709</v>
      </c>
      <c r="D24" t="s">
        <v>732</v>
      </c>
      <c r="E24">
        <v>1</v>
      </c>
      <c r="F24" t="str">
        <f>IFERROR(VLOOKUP(TRIM(sas_2015[[#This Row],[vehicle_Body type]]),body_cat[],2,FALSE)," ")</f>
        <v xml:space="preserve"> </v>
      </c>
      <c r="G24" t="str">
        <f>IFERROR(VLOOKUP(TRIM(sas_2015[[#This Row],[Registration type]]),regi_cat[],2,FALSE)," ")</f>
        <v>combination short haul</v>
      </c>
    </row>
    <row r="25" spans="3:7" x14ac:dyDescent="0.2">
      <c r="C25" t="s">
        <v>709</v>
      </c>
      <c r="D25" t="s">
        <v>733</v>
      </c>
      <c r="E25">
        <v>1</v>
      </c>
      <c r="F25" t="str">
        <f>IFERROR(VLOOKUP(TRIM(sas_2015[[#This Row],[vehicle_Body type]]),body_cat[],2,FALSE)," ")</f>
        <v xml:space="preserve"> </v>
      </c>
      <c r="G25" t="str">
        <f>IFERROR(VLOOKUP(TRIM(sas_2015[[#This Row],[Registration type]]),regi_cat[],2,FALSE)," ")</f>
        <v>combination short haul</v>
      </c>
    </row>
    <row r="26" spans="3:7" x14ac:dyDescent="0.2">
      <c r="C26" t="s">
        <v>709</v>
      </c>
      <c r="D26" t="s">
        <v>734</v>
      </c>
      <c r="E26">
        <v>6</v>
      </c>
      <c r="F26" t="str">
        <f>IFERROR(VLOOKUP(TRIM(sas_2015[[#This Row],[vehicle_Body type]]),body_cat[],2,FALSE)," ")</f>
        <v xml:space="preserve"> </v>
      </c>
      <c r="G26" t="str">
        <f>IFERROR(VLOOKUP(TRIM(sas_2015[[#This Row],[Registration type]]),regi_cat[],2,FALSE)," ")</f>
        <v>motorcycle</v>
      </c>
    </row>
    <row r="27" spans="3:7" x14ac:dyDescent="0.2">
      <c r="C27" t="s">
        <v>709</v>
      </c>
      <c r="D27" t="s">
        <v>735</v>
      </c>
      <c r="E27">
        <v>1</v>
      </c>
      <c r="F27" t="str">
        <f>IFERROR(VLOOKUP(TRIM(sas_2015[[#This Row],[vehicle_Body type]]),body_cat[],2,FALSE)," ")</f>
        <v xml:space="preserve"> </v>
      </c>
      <c r="G27" t="str">
        <f>IFERROR(VLOOKUP(TRIM(sas_2015[[#This Row],[Registration type]]),regi_cat[],2,FALSE)," ")</f>
        <v>auto</v>
      </c>
    </row>
    <row r="28" spans="3:7" x14ac:dyDescent="0.2">
      <c r="C28" t="s">
        <v>709</v>
      </c>
      <c r="D28" t="s">
        <v>736</v>
      </c>
      <c r="E28">
        <v>290</v>
      </c>
      <c r="F28" t="str">
        <f>IFERROR(VLOOKUP(TRIM(sas_2015[[#This Row],[vehicle_Body type]]),body_cat[],2,FALSE)," ")</f>
        <v xml:space="preserve"> </v>
      </c>
      <c r="G28" t="str">
        <f>IFERROR(VLOOKUP(TRIM(sas_2015[[#This Row],[Registration type]]),regi_cat[],2,FALSE)," ")</f>
        <v>municipal other</v>
      </c>
    </row>
    <row r="29" spans="3:7" x14ac:dyDescent="0.2">
      <c r="C29" t="s">
        <v>709</v>
      </c>
      <c r="D29" t="s">
        <v>737</v>
      </c>
      <c r="E29">
        <v>2</v>
      </c>
      <c r="F29" t="str">
        <f>IFERROR(VLOOKUP(TRIM(sas_2015[[#This Row],[vehicle_Body type]]),body_cat[],2,FALSE)," ")</f>
        <v xml:space="preserve"> </v>
      </c>
      <c r="G29" t="str">
        <f>IFERROR(VLOOKUP(TRIM(sas_2015[[#This Row],[Registration type]]),regi_cat[],2,FALSE)," ")</f>
        <v>auto</v>
      </c>
    </row>
    <row r="30" spans="3:7" x14ac:dyDescent="0.2">
      <c r="C30" t="s">
        <v>709</v>
      </c>
      <c r="D30" t="s">
        <v>738</v>
      </c>
      <c r="E30">
        <v>1542</v>
      </c>
      <c r="F30" t="str">
        <f>IFERROR(VLOOKUP(TRIM(sas_2015[[#This Row],[vehicle_Body type]]),body_cat[],2,FALSE)," ")</f>
        <v xml:space="preserve"> </v>
      </c>
      <c r="G30" t="str">
        <f>IFERROR(VLOOKUP(TRIM(sas_2015[[#This Row],[Registration type]]),regi_cat[],2,FALSE)," ")</f>
        <v>auto</v>
      </c>
    </row>
    <row r="31" spans="3:7" x14ac:dyDescent="0.2">
      <c r="C31" t="s">
        <v>709</v>
      </c>
      <c r="D31" t="s">
        <v>739</v>
      </c>
      <c r="E31">
        <v>1</v>
      </c>
      <c r="F31" t="str">
        <f>IFERROR(VLOOKUP(TRIM(sas_2015[[#This Row],[vehicle_Body type]]),body_cat[],2,FALSE)," ")</f>
        <v xml:space="preserve"> </v>
      </c>
      <c r="G31" t="str">
        <f>IFERROR(VLOOKUP(TRIM(sas_2015[[#This Row],[Registration type]]),regi_cat[],2,FALSE)," ")</f>
        <v>auto</v>
      </c>
    </row>
    <row r="32" spans="3:7" x14ac:dyDescent="0.2">
      <c r="C32" t="s">
        <v>709</v>
      </c>
      <c r="D32" t="s">
        <v>740</v>
      </c>
      <c r="E32">
        <v>13</v>
      </c>
      <c r="F32" t="str">
        <f>IFERROR(VLOOKUP(TRIM(sas_2015[[#This Row],[vehicle_Body type]]),body_cat[],2,FALSE)," ")</f>
        <v xml:space="preserve"> </v>
      </c>
      <c r="G32" t="str">
        <f>IFERROR(VLOOKUP(TRIM(sas_2015[[#This Row],[Registration type]]),regi_cat[],2,FALSE)," ")</f>
        <v>auto</v>
      </c>
    </row>
    <row r="33" spans="3:7" x14ac:dyDescent="0.2">
      <c r="C33" t="s">
        <v>709</v>
      </c>
      <c r="D33" t="s">
        <v>741</v>
      </c>
      <c r="E33">
        <v>9</v>
      </c>
      <c r="F33" t="str">
        <f>IFERROR(VLOOKUP(TRIM(sas_2015[[#This Row],[vehicle_Body type]]),body_cat[],2,FALSE)," ")</f>
        <v xml:space="preserve"> </v>
      </c>
      <c r="G33" t="str">
        <f>IFERROR(VLOOKUP(TRIM(sas_2015[[#This Row],[Registration type]]),regi_cat[],2,FALSE)," ")</f>
        <v>passenger truck</v>
      </c>
    </row>
    <row r="34" spans="3:7" x14ac:dyDescent="0.2">
      <c r="C34" t="s">
        <v>709</v>
      </c>
      <c r="D34" t="s">
        <v>742</v>
      </c>
      <c r="E34">
        <v>1</v>
      </c>
      <c r="F34" t="str">
        <f>IFERROR(VLOOKUP(TRIM(sas_2015[[#This Row],[vehicle_Body type]]),body_cat[],2,FALSE)," ")</f>
        <v xml:space="preserve"> </v>
      </c>
      <c r="G34" t="str">
        <f>IFERROR(VLOOKUP(TRIM(sas_2015[[#This Row],[Registration type]]),regi_cat[],2,FALSE)," ")</f>
        <v>trailer</v>
      </c>
    </row>
    <row r="35" spans="3:7" x14ac:dyDescent="0.2">
      <c r="C35" t="s">
        <v>709</v>
      </c>
      <c r="D35" t="s">
        <v>743</v>
      </c>
      <c r="E35">
        <v>2</v>
      </c>
      <c r="F35" t="str">
        <f>IFERROR(VLOOKUP(TRIM(sas_2015[[#This Row],[vehicle_Body type]]),body_cat[],2,FALSE)," ")</f>
        <v xml:space="preserve"> </v>
      </c>
      <c r="G35" t="str">
        <f>IFERROR(VLOOKUP(TRIM(sas_2015[[#This Row],[Registration type]]),regi_cat[],2,FALSE)," ")</f>
        <v>passenger truck</v>
      </c>
    </row>
    <row r="36" spans="3:7" x14ac:dyDescent="0.2">
      <c r="C36" t="s">
        <v>709</v>
      </c>
      <c r="D36" t="s">
        <v>744</v>
      </c>
      <c r="E36">
        <v>2</v>
      </c>
      <c r="F36" t="str">
        <f>IFERROR(VLOOKUP(TRIM(sas_2015[[#This Row],[vehicle_Body type]]),body_cat[],2,FALSE)," ")</f>
        <v xml:space="preserve"> </v>
      </c>
      <c r="G36" t="str">
        <f>IFERROR(VLOOKUP(TRIM(sas_2015[[#This Row],[Registration type]]),regi_cat[],2,FALSE)," ")</f>
        <v>auto</v>
      </c>
    </row>
    <row r="37" spans="3:7" x14ac:dyDescent="0.2">
      <c r="C37" t="s">
        <v>709</v>
      </c>
      <c r="D37" t="s">
        <v>745</v>
      </c>
      <c r="E37">
        <v>3</v>
      </c>
      <c r="F37" t="str">
        <f>IFERROR(VLOOKUP(TRIM(sas_2015[[#This Row],[vehicle_Body type]]),body_cat[],2,FALSE)," ")</f>
        <v xml:space="preserve"> </v>
      </c>
      <c r="G37" t="str">
        <f>IFERROR(VLOOKUP(TRIM(sas_2015[[#This Row],[Registration type]]),regi_cat[],2,FALSE)," ")</f>
        <v>school bus</v>
      </c>
    </row>
    <row r="38" spans="3:7" x14ac:dyDescent="0.2">
      <c r="C38" t="s">
        <v>709</v>
      </c>
      <c r="D38" t="s">
        <v>746</v>
      </c>
      <c r="E38">
        <v>4</v>
      </c>
      <c r="F38" t="str">
        <f>IFERROR(VLOOKUP(TRIM(sas_2015[[#This Row],[vehicle_Body type]]),body_cat[],2,FALSE)," ")</f>
        <v xml:space="preserve"> </v>
      </c>
      <c r="G38" t="str">
        <f>IFERROR(VLOOKUP(TRIM(sas_2015[[#This Row],[Registration type]]),regi_cat[],2,FALSE)," ")</f>
        <v>auto</v>
      </c>
    </row>
    <row r="39" spans="3:7" x14ac:dyDescent="0.2">
      <c r="C39" t="s">
        <v>709</v>
      </c>
      <c r="D39" t="s">
        <v>747</v>
      </c>
      <c r="E39">
        <v>8</v>
      </c>
      <c r="F39" t="str">
        <f>IFERROR(VLOOKUP(TRIM(sas_2015[[#This Row],[vehicle_Body type]]),body_cat[],2,FALSE)," ")</f>
        <v xml:space="preserve"> </v>
      </c>
      <c r="G39" t="str">
        <f>IFERROR(VLOOKUP(TRIM(sas_2015[[#This Row],[Registration type]]),regi_cat[],2,FALSE)," ")</f>
        <v>auto</v>
      </c>
    </row>
    <row r="40" spans="3:7" x14ac:dyDescent="0.2">
      <c r="C40" t="s">
        <v>709</v>
      </c>
      <c r="D40" t="s">
        <v>748</v>
      </c>
      <c r="E40">
        <v>1</v>
      </c>
      <c r="F40" t="str">
        <f>IFERROR(VLOOKUP(TRIM(sas_2015[[#This Row],[vehicle_Body type]]),body_cat[],2,FALSE)," ")</f>
        <v xml:space="preserve"> </v>
      </c>
      <c r="G40" t="str">
        <f>IFERROR(VLOOKUP(TRIM(sas_2015[[#This Row],[Registration type]]),regi_cat[],2,FALSE)," ")</f>
        <v>auto</v>
      </c>
    </row>
    <row r="41" spans="3:7" x14ac:dyDescent="0.2">
      <c r="C41" t="s">
        <v>709</v>
      </c>
      <c r="D41" t="s">
        <v>751</v>
      </c>
      <c r="E41">
        <v>1</v>
      </c>
      <c r="F41" t="str">
        <f>IFERROR(VLOOKUP(TRIM(sas_2015[[#This Row],[vehicle_Body type]]),body_cat[],2,FALSE)," ")</f>
        <v xml:space="preserve"> </v>
      </c>
      <c r="G41" t="str">
        <f>IFERROR(VLOOKUP(TRIM(sas_2015[[#This Row],[Registration type]]),regi_cat[],2,FALSE)," ")</f>
        <v>trailer</v>
      </c>
    </row>
    <row r="42" spans="3:7" x14ac:dyDescent="0.2">
      <c r="C42" t="s">
        <v>709</v>
      </c>
      <c r="D42" t="s">
        <v>752</v>
      </c>
      <c r="E42">
        <v>5</v>
      </c>
      <c r="F42" t="str">
        <f>IFERROR(VLOOKUP(TRIM(sas_2015[[#This Row],[vehicle_Body type]]),body_cat[],2,FALSE)," ")</f>
        <v xml:space="preserve"> </v>
      </c>
      <c r="G42" t="str">
        <f>IFERROR(VLOOKUP(TRIM(sas_2015[[#This Row],[Registration type]]),regi_cat[],2,FALSE)," ")</f>
        <v>light commercial truck</v>
      </c>
    </row>
    <row r="43" spans="3:7" x14ac:dyDescent="0.2">
      <c r="C43" t="s">
        <v>709</v>
      </c>
      <c r="D43" t="s">
        <v>753</v>
      </c>
      <c r="E43">
        <v>1</v>
      </c>
      <c r="F43" t="str">
        <f>IFERROR(VLOOKUP(TRIM(sas_2015[[#This Row],[vehicle_Body type]]),body_cat[],2,FALSE)," ")</f>
        <v xml:space="preserve"> </v>
      </c>
      <c r="G43" t="str">
        <f>IFERROR(VLOOKUP(TRIM(sas_2015[[#This Row],[Registration type]]),regi_cat[],2,FALSE)," ")</f>
        <v>light commercial truck</v>
      </c>
    </row>
    <row r="44" spans="3:7" x14ac:dyDescent="0.2">
      <c r="C44" t="s">
        <v>709</v>
      </c>
      <c r="D44" t="s">
        <v>754</v>
      </c>
      <c r="E44">
        <v>1</v>
      </c>
      <c r="F44" t="str">
        <f>IFERROR(VLOOKUP(TRIM(sas_2015[[#This Row],[vehicle_Body type]]),body_cat[],2,FALSE)," ")</f>
        <v xml:space="preserve"> </v>
      </c>
      <c r="G44" t="str">
        <f>IFERROR(VLOOKUP(TRIM(sas_2015[[#This Row],[Registration type]]),regi_cat[],2,FALSE)," ")</f>
        <v>combination long haul</v>
      </c>
    </row>
    <row r="45" spans="3:7" x14ac:dyDescent="0.2">
      <c r="C45" t="s">
        <v>709</v>
      </c>
      <c r="D45" t="s">
        <v>755</v>
      </c>
      <c r="E45">
        <v>1</v>
      </c>
      <c r="F45" t="str">
        <f>IFERROR(VLOOKUP(TRIM(sas_2015[[#This Row],[vehicle_Body type]]),body_cat[],2,FALSE)," ")</f>
        <v xml:space="preserve"> </v>
      </c>
      <c r="G45" t="str">
        <f>IFERROR(VLOOKUP(TRIM(sas_2015[[#This Row],[Registration type]]),regi_cat[],2,FALSE)," ")</f>
        <v>combination long haul</v>
      </c>
    </row>
    <row r="46" spans="3:7" x14ac:dyDescent="0.2">
      <c r="C46" t="s">
        <v>709</v>
      </c>
      <c r="D46" t="s">
        <v>756</v>
      </c>
      <c r="E46">
        <v>2</v>
      </c>
      <c r="F46" t="str">
        <f>IFERROR(VLOOKUP(TRIM(sas_2015[[#This Row],[vehicle_Body type]]),body_cat[],2,FALSE)," ")</f>
        <v xml:space="preserve"> </v>
      </c>
      <c r="G46" t="str">
        <f>IFERROR(VLOOKUP(TRIM(sas_2015[[#This Row],[Registration type]]),regi_cat[],2,FALSE)," ")</f>
        <v>combination long haul</v>
      </c>
    </row>
    <row r="47" spans="3:7" x14ac:dyDescent="0.2">
      <c r="C47" t="s">
        <v>709</v>
      </c>
      <c r="D47" t="s">
        <v>757</v>
      </c>
      <c r="E47">
        <v>117</v>
      </c>
      <c r="F47" t="str">
        <f>IFERROR(VLOOKUP(TRIM(sas_2015[[#This Row],[vehicle_Body type]]),body_cat[],2,FALSE)," ")</f>
        <v xml:space="preserve"> </v>
      </c>
      <c r="G47" t="str">
        <f>IFERROR(VLOOKUP(TRIM(sas_2015[[#This Row],[Registration type]]),regi_cat[],2,FALSE)," ")</f>
        <v>light commercial truck</v>
      </c>
    </row>
    <row r="48" spans="3:7" x14ac:dyDescent="0.2">
      <c r="C48" t="s">
        <v>709</v>
      </c>
      <c r="D48" t="s">
        <v>758</v>
      </c>
      <c r="E48">
        <v>1</v>
      </c>
      <c r="F48" t="str">
        <f>IFERROR(VLOOKUP(TRIM(sas_2015[[#This Row],[vehicle_Body type]]),body_cat[],2,FALSE)," ")</f>
        <v xml:space="preserve"> </v>
      </c>
      <c r="G48" t="str">
        <f>IFERROR(VLOOKUP(TRIM(sas_2015[[#This Row],[Registration type]]),regi_cat[],2,FALSE)," ")</f>
        <v>combination long haul</v>
      </c>
    </row>
    <row r="49" spans="3:7" x14ac:dyDescent="0.2">
      <c r="C49" t="s">
        <v>709</v>
      </c>
      <c r="D49" t="s">
        <v>759</v>
      </c>
      <c r="E49">
        <v>4</v>
      </c>
      <c r="F49" t="str">
        <f>IFERROR(VLOOKUP(TRIM(sas_2015[[#This Row],[vehicle_Body type]]),body_cat[],2,FALSE)," ")</f>
        <v xml:space="preserve"> </v>
      </c>
      <c r="G49" t="str">
        <f>IFERROR(VLOOKUP(TRIM(sas_2015[[#This Row],[Registration type]]),regi_cat[],2,FALSE)," ")</f>
        <v>auto</v>
      </c>
    </row>
    <row r="50" spans="3:7" x14ac:dyDescent="0.2">
      <c r="C50" t="s">
        <v>709</v>
      </c>
      <c r="D50" t="s">
        <v>760</v>
      </c>
      <c r="E50">
        <v>8</v>
      </c>
      <c r="F50" t="str">
        <f>IFERROR(VLOOKUP(TRIM(sas_2015[[#This Row],[vehicle_Body type]]),body_cat[],2,FALSE)," ")</f>
        <v xml:space="preserve"> </v>
      </c>
      <c r="G50" t="str">
        <f>IFERROR(VLOOKUP(TRIM(sas_2015[[#This Row],[Registration type]]),regi_cat[],2,FALSE)," ")</f>
        <v>auto</v>
      </c>
    </row>
    <row r="51" spans="3:7" x14ac:dyDescent="0.2">
      <c r="C51" t="s">
        <v>709</v>
      </c>
      <c r="D51" t="s">
        <v>761</v>
      </c>
      <c r="E51">
        <v>1</v>
      </c>
      <c r="F51" t="str">
        <f>IFERROR(VLOOKUP(TRIM(sas_2015[[#This Row],[vehicle_Body type]]),body_cat[],2,FALSE)," ")</f>
        <v xml:space="preserve"> </v>
      </c>
      <c r="G51" t="str">
        <f>IFERROR(VLOOKUP(TRIM(sas_2015[[#This Row],[Registration type]]),regi_cat[],2,FALSE)," ")</f>
        <v>auto</v>
      </c>
    </row>
    <row r="52" spans="3:7" x14ac:dyDescent="0.2">
      <c r="C52" t="s">
        <v>709</v>
      </c>
      <c r="D52" t="s">
        <v>762</v>
      </c>
      <c r="E52">
        <v>2</v>
      </c>
      <c r="F52" t="str">
        <f>IFERROR(VLOOKUP(TRIM(sas_2015[[#This Row],[vehicle_Body type]]),body_cat[],2,FALSE)," ")</f>
        <v xml:space="preserve"> </v>
      </c>
      <c r="G52" t="str">
        <f>IFERROR(VLOOKUP(TRIM(sas_2015[[#This Row],[Registration type]]),regi_cat[],2,FALSE)," ")</f>
        <v>auto</v>
      </c>
    </row>
    <row r="53" spans="3:7" x14ac:dyDescent="0.2">
      <c r="C53" t="s">
        <v>709</v>
      </c>
      <c r="D53" t="s">
        <v>763</v>
      </c>
      <c r="E53">
        <v>9</v>
      </c>
      <c r="F53" t="str">
        <f>IFERROR(VLOOKUP(TRIM(sas_2015[[#This Row],[vehicle_Body type]]),body_cat[],2,FALSE)," ")</f>
        <v xml:space="preserve"> </v>
      </c>
      <c r="G53" t="str">
        <f>IFERROR(VLOOKUP(TRIM(sas_2015[[#This Row],[Registration type]]),regi_cat[],2,FALSE)," ")</f>
        <v>auto</v>
      </c>
    </row>
    <row r="54" spans="3:7" x14ac:dyDescent="0.2">
      <c r="C54" t="s">
        <v>709</v>
      </c>
      <c r="D54" t="s">
        <v>764</v>
      </c>
      <c r="E54">
        <v>3</v>
      </c>
      <c r="F54" t="str">
        <f>IFERROR(VLOOKUP(TRIM(sas_2015[[#This Row],[vehicle_Body type]]),body_cat[],2,FALSE)," ")</f>
        <v xml:space="preserve"> </v>
      </c>
      <c r="G54" t="str">
        <f>IFERROR(VLOOKUP(TRIM(sas_2015[[#This Row],[Registration type]]),regi_cat[],2,FALSE)," ")</f>
        <v>auto</v>
      </c>
    </row>
    <row r="55" spans="3:7" x14ac:dyDescent="0.2">
      <c r="C55" t="s">
        <v>709</v>
      </c>
      <c r="D55" t="s">
        <v>722</v>
      </c>
      <c r="E55">
        <v>2</v>
      </c>
      <c r="F55" t="str">
        <f>IFERROR(VLOOKUP(TRIM(sas_2015[[#This Row],[vehicle_Body type]]),body_cat[],2,FALSE)," ")</f>
        <v xml:space="preserve"> </v>
      </c>
      <c r="G55" t="str">
        <f>IFERROR(VLOOKUP(TRIM(sas_2015[[#This Row],[Registration type]]),regi_cat[],2,FALSE)," ")</f>
        <v>auto</v>
      </c>
    </row>
    <row r="56" spans="3:7" x14ac:dyDescent="0.2">
      <c r="C56" t="s">
        <v>709</v>
      </c>
      <c r="D56" t="s">
        <v>749</v>
      </c>
      <c r="E56">
        <v>3</v>
      </c>
      <c r="F56" t="str">
        <f>IFERROR(VLOOKUP(TRIM(sas_2015[[#This Row],[vehicle_Body type]]),body_cat[],2,FALSE)," ")</f>
        <v xml:space="preserve"> </v>
      </c>
      <c r="G56" t="str">
        <f>IFERROR(VLOOKUP(TRIM(sas_2015[[#This Row],[Registration type]]),regi_cat[],2,FALSE)," ")</f>
        <v xml:space="preserve"> </v>
      </c>
    </row>
    <row r="57" spans="3:7" x14ac:dyDescent="0.2">
      <c r="C57" t="s">
        <v>709</v>
      </c>
      <c r="D57" t="s">
        <v>750</v>
      </c>
      <c r="E57">
        <v>1</v>
      </c>
      <c r="F57" t="str">
        <f>IFERROR(VLOOKUP(TRIM(sas_2015[[#This Row],[vehicle_Body type]]),body_cat[],2,FALSE)," ")</f>
        <v xml:space="preserve"> </v>
      </c>
      <c r="G57" t="str">
        <f>IFERROR(VLOOKUP(TRIM(sas_2015[[#This Row],[Registration type]]),regi_cat[],2,FALSE)," ")</f>
        <v xml:space="preserve"> </v>
      </c>
    </row>
    <row r="58" spans="3:7" x14ac:dyDescent="0.2">
      <c r="C58" t="s">
        <v>765</v>
      </c>
      <c r="D58" t="s">
        <v>768</v>
      </c>
      <c r="E58">
        <v>2</v>
      </c>
      <c r="F58" t="str">
        <f>IFERROR(VLOOKUP(TRIM(sas_2015[[#This Row],[vehicle_Body type]]),body_cat[],2,FALSE)," ")</f>
        <v>auto</v>
      </c>
      <c r="G58" t="str">
        <f>IFERROR(VLOOKUP(TRIM(sas_2015[[#This Row],[Registration type]]),regi_cat[],2,FALSE)," ")</f>
        <v>auto</v>
      </c>
    </row>
    <row r="59" spans="3:7" x14ac:dyDescent="0.2">
      <c r="C59" t="s">
        <v>765</v>
      </c>
      <c r="D59" t="s">
        <v>766</v>
      </c>
      <c r="E59">
        <v>16</v>
      </c>
      <c r="F59" t="str">
        <f>IFERROR(VLOOKUP(TRIM(sas_2015[[#This Row],[vehicle_Body type]]),body_cat[],2,FALSE)," ")</f>
        <v>auto</v>
      </c>
      <c r="G59" t="str">
        <f>IFERROR(VLOOKUP(TRIM(sas_2015[[#This Row],[Registration type]]),regi_cat[],2,FALSE)," ")</f>
        <v>auto</v>
      </c>
    </row>
    <row r="60" spans="3:7" x14ac:dyDescent="0.2">
      <c r="C60" t="s">
        <v>765</v>
      </c>
      <c r="D60" t="s">
        <v>767</v>
      </c>
      <c r="E60">
        <v>7</v>
      </c>
      <c r="F60" t="str">
        <f>IFERROR(VLOOKUP(TRIM(sas_2015[[#This Row],[vehicle_Body type]]),body_cat[],2,FALSE)," ")</f>
        <v>auto</v>
      </c>
      <c r="G60" t="str">
        <f>IFERROR(VLOOKUP(TRIM(sas_2015[[#This Row],[Registration type]]),regi_cat[],2,FALSE)," ")</f>
        <v>passenger truck</v>
      </c>
    </row>
    <row r="61" spans="3:7" x14ac:dyDescent="0.2">
      <c r="C61" t="s">
        <v>765</v>
      </c>
      <c r="D61" t="s">
        <v>769</v>
      </c>
      <c r="E61">
        <v>6</v>
      </c>
      <c r="F61" t="str">
        <f>IFERROR(VLOOKUP(TRIM(sas_2015[[#This Row],[vehicle_Body type]]),body_cat[],2,FALSE)," ")</f>
        <v>auto</v>
      </c>
      <c r="G61" t="str">
        <f>IFERROR(VLOOKUP(TRIM(sas_2015[[#This Row],[Registration type]]),regi_cat[],2,FALSE)," ")</f>
        <v>auto</v>
      </c>
    </row>
    <row r="62" spans="3:7" x14ac:dyDescent="0.2">
      <c r="C62" t="s">
        <v>765</v>
      </c>
      <c r="D62" t="s">
        <v>770</v>
      </c>
      <c r="E62">
        <v>4</v>
      </c>
      <c r="F62" t="str">
        <f>IFERROR(VLOOKUP(TRIM(sas_2015[[#This Row],[vehicle_Body type]]),body_cat[],2,FALSE)," ")</f>
        <v>auto</v>
      </c>
      <c r="G62" t="str">
        <f>IFERROR(VLOOKUP(TRIM(sas_2015[[#This Row],[Registration type]]),regi_cat[],2,FALSE)," ")</f>
        <v>auto</v>
      </c>
    </row>
    <row r="63" spans="3:7" x14ac:dyDescent="0.2">
      <c r="C63" t="s">
        <v>765</v>
      </c>
      <c r="D63" t="s">
        <v>771</v>
      </c>
      <c r="E63">
        <v>36</v>
      </c>
      <c r="F63" t="str">
        <f>IFERROR(VLOOKUP(TRIM(sas_2015[[#This Row],[vehicle_Body type]]),body_cat[],2,FALSE)," ")</f>
        <v>auto</v>
      </c>
      <c r="G63" t="str">
        <f>IFERROR(VLOOKUP(TRIM(sas_2015[[#This Row],[Registration type]]),regi_cat[],2,FALSE)," ")</f>
        <v>auto</v>
      </c>
    </row>
    <row r="64" spans="3:7" x14ac:dyDescent="0.2">
      <c r="C64" t="s">
        <v>765</v>
      </c>
      <c r="D64" t="s">
        <v>772</v>
      </c>
      <c r="E64">
        <v>98</v>
      </c>
      <c r="F64" t="str">
        <f>IFERROR(VLOOKUP(TRIM(sas_2015[[#This Row],[vehicle_Body type]]),body_cat[],2,FALSE)," ")</f>
        <v>auto</v>
      </c>
      <c r="G64" t="str">
        <f>IFERROR(VLOOKUP(TRIM(sas_2015[[#This Row],[Registration type]]),regi_cat[],2,FALSE)," ")</f>
        <v>auto</v>
      </c>
    </row>
    <row r="65" spans="3:7" x14ac:dyDescent="0.2">
      <c r="C65" t="s">
        <v>765</v>
      </c>
      <c r="D65" t="s">
        <v>711</v>
      </c>
      <c r="E65">
        <v>9590</v>
      </c>
      <c r="F65" t="str">
        <f>IFERROR(VLOOKUP(TRIM(sas_2015[[#This Row],[vehicle_Body type]]),body_cat[],2,FALSE)," ")</f>
        <v>auto</v>
      </c>
      <c r="G65" t="str">
        <f>IFERROR(VLOOKUP(TRIM(sas_2015[[#This Row],[Registration type]]),regi_cat[],2,FALSE)," ")</f>
        <v>auto</v>
      </c>
    </row>
    <row r="66" spans="3:7" x14ac:dyDescent="0.2">
      <c r="C66" t="s">
        <v>765</v>
      </c>
      <c r="D66" t="s">
        <v>773</v>
      </c>
      <c r="E66">
        <v>40</v>
      </c>
      <c r="F66" t="str">
        <f>IFERROR(VLOOKUP(TRIM(sas_2015[[#This Row],[vehicle_Body type]]),body_cat[],2,FALSE)," ")</f>
        <v>auto</v>
      </c>
      <c r="G66" t="str">
        <f>IFERROR(VLOOKUP(TRIM(sas_2015[[#This Row],[Registration type]]),regi_cat[],2,FALSE)," ")</f>
        <v>auto</v>
      </c>
    </row>
    <row r="67" spans="3:7" x14ac:dyDescent="0.2">
      <c r="C67" t="s">
        <v>765</v>
      </c>
      <c r="D67" t="s">
        <v>774</v>
      </c>
      <c r="E67">
        <v>13</v>
      </c>
      <c r="F67" t="str">
        <f>IFERROR(VLOOKUP(TRIM(sas_2015[[#This Row],[vehicle_Body type]]),body_cat[],2,FALSE)," ")</f>
        <v>auto</v>
      </c>
      <c r="G67" t="str">
        <f>IFERROR(VLOOKUP(TRIM(sas_2015[[#This Row],[Registration type]]),regi_cat[],2,FALSE)," ")</f>
        <v>auto</v>
      </c>
    </row>
    <row r="68" spans="3:7" x14ac:dyDescent="0.2">
      <c r="C68" t="s">
        <v>765</v>
      </c>
      <c r="D68" t="s">
        <v>775</v>
      </c>
      <c r="E68">
        <v>22</v>
      </c>
      <c r="F68" t="str">
        <f>IFERROR(VLOOKUP(TRIM(sas_2015[[#This Row],[vehicle_Body type]]),body_cat[],2,FALSE)," ")</f>
        <v>auto</v>
      </c>
      <c r="G68" t="str">
        <f>IFERROR(VLOOKUP(TRIM(sas_2015[[#This Row],[Registration type]]),regi_cat[],2,FALSE)," ")</f>
        <v>auto</v>
      </c>
    </row>
    <row r="69" spans="3:7" x14ac:dyDescent="0.2">
      <c r="C69" t="s">
        <v>765</v>
      </c>
      <c r="D69" t="s">
        <v>776</v>
      </c>
      <c r="E69">
        <v>2</v>
      </c>
      <c r="F69" t="str">
        <f>IFERROR(VLOOKUP(TRIM(sas_2015[[#This Row],[vehicle_Body type]]),body_cat[],2,FALSE)," ")</f>
        <v>auto</v>
      </c>
      <c r="G69" t="str">
        <f>IFERROR(VLOOKUP(TRIM(sas_2015[[#This Row],[Registration type]]),regi_cat[],2,FALSE)," ")</f>
        <v>auto</v>
      </c>
    </row>
    <row r="70" spans="3:7" x14ac:dyDescent="0.2">
      <c r="C70" t="s">
        <v>765</v>
      </c>
      <c r="D70" t="s">
        <v>712</v>
      </c>
      <c r="E70">
        <v>236</v>
      </c>
      <c r="F70" t="str">
        <f>IFERROR(VLOOKUP(TRIM(sas_2015[[#This Row],[vehicle_Body type]]),body_cat[],2,FALSE)," ")</f>
        <v>auto</v>
      </c>
      <c r="G70" t="str">
        <f>IFERROR(VLOOKUP(TRIM(sas_2015[[#This Row],[Registration type]]),regi_cat[],2,FALSE)," ")</f>
        <v>auto</v>
      </c>
    </row>
    <row r="71" spans="3:7" x14ac:dyDescent="0.2">
      <c r="C71" t="s">
        <v>765</v>
      </c>
      <c r="D71" t="s">
        <v>713</v>
      </c>
      <c r="E71">
        <v>27</v>
      </c>
      <c r="F71" t="str">
        <f>IFERROR(VLOOKUP(TRIM(sas_2015[[#This Row],[vehicle_Body type]]),body_cat[],2,FALSE)," ")</f>
        <v>auto</v>
      </c>
      <c r="G71" t="str">
        <f>IFERROR(VLOOKUP(TRIM(sas_2015[[#This Row],[Registration type]]),regi_cat[],2,FALSE)," ")</f>
        <v>auto</v>
      </c>
    </row>
    <row r="72" spans="3:7" x14ac:dyDescent="0.2">
      <c r="C72" t="s">
        <v>765</v>
      </c>
      <c r="D72" t="s">
        <v>714</v>
      </c>
      <c r="E72">
        <v>17</v>
      </c>
      <c r="F72" t="str">
        <f>IFERROR(VLOOKUP(TRIM(sas_2015[[#This Row],[vehicle_Body type]]),body_cat[],2,FALSE)," ")</f>
        <v>auto</v>
      </c>
      <c r="G72" t="str">
        <f>IFERROR(VLOOKUP(TRIM(sas_2015[[#This Row],[Registration type]]),regi_cat[],2,FALSE)," ")</f>
        <v>auto</v>
      </c>
    </row>
    <row r="73" spans="3:7" x14ac:dyDescent="0.2">
      <c r="C73" t="s">
        <v>765</v>
      </c>
      <c r="D73" t="s">
        <v>715</v>
      </c>
      <c r="E73">
        <v>94</v>
      </c>
      <c r="F73" t="str">
        <f>IFERROR(VLOOKUP(TRIM(sas_2015[[#This Row],[vehicle_Body type]]),body_cat[],2,FALSE)," ")</f>
        <v>auto</v>
      </c>
      <c r="G73" t="str">
        <f>IFERROR(VLOOKUP(TRIM(sas_2015[[#This Row],[Registration type]]),regi_cat[],2,FALSE)," ")</f>
        <v>auto</v>
      </c>
    </row>
    <row r="74" spans="3:7" x14ac:dyDescent="0.2">
      <c r="C74" t="s">
        <v>765</v>
      </c>
      <c r="D74" t="s">
        <v>716</v>
      </c>
      <c r="E74">
        <v>40</v>
      </c>
      <c r="F74" t="str">
        <f>IFERROR(VLOOKUP(TRIM(sas_2015[[#This Row],[vehicle_Body type]]),body_cat[],2,FALSE)," ")</f>
        <v>auto</v>
      </c>
      <c r="G74" t="str">
        <f>IFERROR(VLOOKUP(TRIM(sas_2015[[#This Row],[Registration type]]),regi_cat[],2,FALSE)," ")</f>
        <v>auto</v>
      </c>
    </row>
    <row r="75" spans="3:7" x14ac:dyDescent="0.2">
      <c r="C75" t="s">
        <v>765</v>
      </c>
      <c r="D75" t="s">
        <v>717</v>
      </c>
      <c r="E75">
        <v>51</v>
      </c>
      <c r="F75" t="str">
        <f>IFERROR(VLOOKUP(TRIM(sas_2015[[#This Row],[vehicle_Body type]]),body_cat[],2,FALSE)," ")</f>
        <v>auto</v>
      </c>
      <c r="G75" t="str">
        <f>IFERROR(VLOOKUP(TRIM(sas_2015[[#This Row],[Registration type]]),regi_cat[],2,FALSE)," ")</f>
        <v>auto</v>
      </c>
    </row>
    <row r="76" spans="3:7" x14ac:dyDescent="0.2">
      <c r="C76" t="s">
        <v>765</v>
      </c>
      <c r="D76" t="s">
        <v>777</v>
      </c>
      <c r="E76">
        <v>2</v>
      </c>
      <c r="F76" t="str">
        <f>IFERROR(VLOOKUP(TRIM(sas_2015[[#This Row],[vehicle_Body type]]),body_cat[],2,FALSE)," ")</f>
        <v>auto</v>
      </c>
      <c r="G76" t="str">
        <f>IFERROR(VLOOKUP(TRIM(sas_2015[[#This Row],[Registration type]]),regi_cat[],2,FALSE)," ")</f>
        <v>auto</v>
      </c>
    </row>
    <row r="77" spans="3:7" x14ac:dyDescent="0.2">
      <c r="C77" t="s">
        <v>765</v>
      </c>
      <c r="D77" t="s">
        <v>718</v>
      </c>
      <c r="E77">
        <v>98</v>
      </c>
      <c r="F77" t="str">
        <f>IFERROR(VLOOKUP(TRIM(sas_2015[[#This Row],[vehicle_Body type]]),body_cat[],2,FALSE)," ")</f>
        <v>auto</v>
      </c>
      <c r="G77" t="str">
        <f>IFERROR(VLOOKUP(TRIM(sas_2015[[#This Row],[Registration type]]),regi_cat[],2,FALSE)," ")</f>
        <v>auto</v>
      </c>
    </row>
    <row r="78" spans="3:7" x14ac:dyDescent="0.2">
      <c r="C78" t="s">
        <v>765</v>
      </c>
      <c r="D78" t="s">
        <v>778</v>
      </c>
      <c r="E78">
        <v>3</v>
      </c>
      <c r="F78" t="str">
        <f>IFERROR(VLOOKUP(TRIM(sas_2015[[#This Row],[vehicle_Body type]]),body_cat[],2,FALSE)," ")</f>
        <v>auto</v>
      </c>
      <c r="G78" t="str">
        <f>IFERROR(VLOOKUP(TRIM(sas_2015[[#This Row],[Registration type]]),regi_cat[],2,FALSE)," ")</f>
        <v>auto</v>
      </c>
    </row>
    <row r="79" spans="3:7" x14ac:dyDescent="0.2">
      <c r="C79" t="s">
        <v>765</v>
      </c>
      <c r="D79" t="s">
        <v>719</v>
      </c>
      <c r="E79">
        <v>24</v>
      </c>
      <c r="F79" t="str">
        <f>IFERROR(VLOOKUP(TRIM(sas_2015[[#This Row],[vehicle_Body type]]),body_cat[],2,FALSE)," ")</f>
        <v>auto</v>
      </c>
      <c r="G79" t="str">
        <f>IFERROR(VLOOKUP(TRIM(sas_2015[[#This Row],[Registration type]]),regi_cat[],2,FALSE)," ")</f>
        <v>auto</v>
      </c>
    </row>
    <row r="80" spans="3:7" x14ac:dyDescent="0.2">
      <c r="C80" t="s">
        <v>765</v>
      </c>
      <c r="D80" t="s">
        <v>780</v>
      </c>
      <c r="E80">
        <v>9</v>
      </c>
      <c r="F80" t="str">
        <f>IFERROR(VLOOKUP(TRIM(sas_2015[[#This Row],[vehicle_Body type]]),body_cat[],2,FALSE)," ")</f>
        <v>auto</v>
      </c>
      <c r="G80" t="str">
        <f>IFERROR(VLOOKUP(TRIM(sas_2015[[#This Row],[Registration type]]),regi_cat[],2,FALSE)," ")</f>
        <v>auto</v>
      </c>
    </row>
    <row r="81" spans="3:7" x14ac:dyDescent="0.2">
      <c r="C81" t="s">
        <v>765</v>
      </c>
      <c r="D81" t="s">
        <v>781</v>
      </c>
      <c r="E81">
        <v>11</v>
      </c>
      <c r="F81" t="str">
        <f>IFERROR(VLOOKUP(TRIM(sas_2015[[#This Row],[vehicle_Body type]]),body_cat[],2,FALSE)," ")</f>
        <v>auto</v>
      </c>
      <c r="G81" t="str">
        <f>IFERROR(VLOOKUP(TRIM(sas_2015[[#This Row],[Registration type]]),regi_cat[],2,FALSE)," ")</f>
        <v>auto</v>
      </c>
    </row>
    <row r="82" spans="3:7" x14ac:dyDescent="0.2">
      <c r="C82" t="s">
        <v>765</v>
      </c>
      <c r="D82" t="s">
        <v>782</v>
      </c>
      <c r="E82">
        <v>19</v>
      </c>
      <c r="F82" t="str">
        <f>IFERROR(VLOOKUP(TRIM(sas_2015[[#This Row],[vehicle_Body type]]),body_cat[],2,FALSE)," ")</f>
        <v>auto</v>
      </c>
      <c r="G82" t="str">
        <f>IFERROR(VLOOKUP(TRIM(sas_2015[[#This Row],[Registration type]]),regi_cat[],2,FALSE)," ")</f>
        <v>auto</v>
      </c>
    </row>
    <row r="83" spans="3:7" x14ac:dyDescent="0.2">
      <c r="C83" t="s">
        <v>765</v>
      </c>
      <c r="D83" t="s">
        <v>721</v>
      </c>
      <c r="E83">
        <v>289</v>
      </c>
      <c r="F83" t="str">
        <f>IFERROR(VLOOKUP(TRIM(sas_2015[[#This Row],[vehicle_Body type]]),body_cat[],2,FALSE)," ")</f>
        <v>auto</v>
      </c>
      <c r="G83" t="str">
        <f>IFERROR(VLOOKUP(TRIM(sas_2015[[#This Row],[Registration type]]),regi_cat[],2,FALSE)," ")</f>
        <v>auto</v>
      </c>
    </row>
    <row r="84" spans="3:7" x14ac:dyDescent="0.2">
      <c r="C84" t="s">
        <v>765</v>
      </c>
      <c r="D84" t="s">
        <v>783</v>
      </c>
      <c r="E84">
        <v>4</v>
      </c>
      <c r="F84" t="str">
        <f>IFERROR(VLOOKUP(TRIM(sas_2015[[#This Row],[vehicle_Body type]]),body_cat[],2,FALSE)," ")</f>
        <v>auto</v>
      </c>
      <c r="G84" t="str">
        <f>IFERROR(VLOOKUP(TRIM(sas_2015[[#This Row],[Registration type]]),regi_cat[],2,FALSE)," ")</f>
        <v>auto</v>
      </c>
    </row>
    <row r="85" spans="3:7" x14ac:dyDescent="0.2">
      <c r="C85" t="s">
        <v>765</v>
      </c>
      <c r="D85" t="s">
        <v>785</v>
      </c>
      <c r="E85">
        <v>1</v>
      </c>
      <c r="F85" t="str">
        <f>IFERROR(VLOOKUP(TRIM(sas_2015[[#This Row],[vehicle_Body type]]),body_cat[],2,FALSE)," ")</f>
        <v>auto</v>
      </c>
      <c r="G85" t="str">
        <f>IFERROR(VLOOKUP(TRIM(sas_2015[[#This Row],[Registration type]]),regi_cat[],2,FALSE)," ")</f>
        <v>auto</v>
      </c>
    </row>
    <row r="86" spans="3:7" x14ac:dyDescent="0.2">
      <c r="C86" t="s">
        <v>765</v>
      </c>
      <c r="D86" t="s">
        <v>723</v>
      </c>
      <c r="E86">
        <v>76</v>
      </c>
      <c r="F86" t="str">
        <f>IFERROR(VLOOKUP(TRIM(sas_2015[[#This Row],[vehicle_Body type]]),body_cat[],2,FALSE)," ")</f>
        <v>auto</v>
      </c>
      <c r="G86" t="str">
        <f>IFERROR(VLOOKUP(TRIM(sas_2015[[#This Row],[Registration type]]),regi_cat[],2,FALSE)," ")</f>
        <v>auto</v>
      </c>
    </row>
    <row r="87" spans="3:7" x14ac:dyDescent="0.2">
      <c r="C87" t="s">
        <v>765</v>
      </c>
      <c r="D87" t="s">
        <v>724</v>
      </c>
      <c r="E87">
        <v>237</v>
      </c>
      <c r="F87" t="str">
        <f>IFERROR(VLOOKUP(TRIM(sas_2015[[#This Row],[vehicle_Body type]]),body_cat[],2,FALSE)," ")</f>
        <v>auto</v>
      </c>
      <c r="G87" t="str">
        <f>IFERROR(VLOOKUP(TRIM(sas_2015[[#This Row],[Registration type]]),regi_cat[],2,FALSE)," ")</f>
        <v>auto</v>
      </c>
    </row>
    <row r="88" spans="3:7" x14ac:dyDescent="0.2">
      <c r="C88" t="s">
        <v>765</v>
      </c>
      <c r="D88" t="s">
        <v>786</v>
      </c>
      <c r="E88">
        <v>1</v>
      </c>
      <c r="F88" t="str">
        <f>IFERROR(VLOOKUP(TRIM(sas_2015[[#This Row],[vehicle_Body type]]),body_cat[],2,FALSE)," ")</f>
        <v>auto</v>
      </c>
      <c r="G88" t="str">
        <f>IFERROR(VLOOKUP(TRIM(sas_2015[[#This Row],[Registration type]]),regi_cat[],2,FALSE)," ")</f>
        <v>auto</v>
      </c>
    </row>
    <row r="89" spans="3:7" x14ac:dyDescent="0.2">
      <c r="C89" t="s">
        <v>765</v>
      </c>
      <c r="D89" t="s">
        <v>787</v>
      </c>
      <c r="E89">
        <v>3</v>
      </c>
      <c r="F89" t="str">
        <f>IFERROR(VLOOKUP(TRIM(sas_2015[[#This Row],[vehicle_Body type]]),body_cat[],2,FALSE)," ")</f>
        <v>auto</v>
      </c>
      <c r="G89" t="str">
        <f>IFERROR(VLOOKUP(TRIM(sas_2015[[#This Row],[Registration type]]),regi_cat[],2,FALSE)," ")</f>
        <v>auto</v>
      </c>
    </row>
    <row r="90" spans="3:7" x14ac:dyDescent="0.2">
      <c r="C90" t="s">
        <v>765</v>
      </c>
      <c r="D90" t="s">
        <v>788</v>
      </c>
      <c r="E90">
        <v>17</v>
      </c>
      <c r="F90" t="str">
        <f>IFERROR(VLOOKUP(TRIM(sas_2015[[#This Row],[vehicle_Body type]]),body_cat[],2,FALSE)," ")</f>
        <v>auto</v>
      </c>
      <c r="G90" t="str">
        <f>IFERROR(VLOOKUP(TRIM(sas_2015[[#This Row],[Registration type]]),regi_cat[],2,FALSE)," ")</f>
        <v>auto</v>
      </c>
    </row>
    <row r="91" spans="3:7" x14ac:dyDescent="0.2">
      <c r="C91" t="s">
        <v>765</v>
      </c>
      <c r="D91" t="s">
        <v>789</v>
      </c>
      <c r="E91">
        <v>5</v>
      </c>
      <c r="F91" t="str">
        <f>IFERROR(VLOOKUP(TRIM(sas_2015[[#This Row],[vehicle_Body type]]),body_cat[],2,FALSE)," ")</f>
        <v>auto</v>
      </c>
      <c r="G91" t="str">
        <f>IFERROR(VLOOKUP(TRIM(sas_2015[[#This Row],[Registration type]]),regi_cat[],2,FALSE)," ")</f>
        <v>auto</v>
      </c>
    </row>
    <row r="92" spans="3:7" x14ac:dyDescent="0.2">
      <c r="C92" t="s">
        <v>765</v>
      </c>
      <c r="D92" t="s">
        <v>790</v>
      </c>
      <c r="E92">
        <v>1</v>
      </c>
      <c r="F92" t="str">
        <f>IFERROR(VLOOKUP(TRIM(sas_2015[[#This Row],[vehicle_Body type]]),body_cat[],2,FALSE)," ")</f>
        <v>auto</v>
      </c>
      <c r="G92" t="str">
        <f>IFERROR(VLOOKUP(TRIM(sas_2015[[#This Row],[Registration type]]),regi_cat[],2,FALSE)," ")</f>
        <v>auto</v>
      </c>
    </row>
    <row r="93" spans="3:7" x14ac:dyDescent="0.2">
      <c r="C93" t="s">
        <v>765</v>
      </c>
      <c r="D93" t="s">
        <v>725</v>
      </c>
      <c r="E93">
        <v>5</v>
      </c>
      <c r="F93" t="str">
        <f>IFERROR(VLOOKUP(TRIM(sas_2015[[#This Row],[vehicle_Body type]]),body_cat[],2,FALSE)," ")</f>
        <v>auto</v>
      </c>
      <c r="G93" t="str">
        <f>IFERROR(VLOOKUP(TRIM(sas_2015[[#This Row],[Registration type]]),regi_cat[],2,FALSE)," ")</f>
        <v>auto</v>
      </c>
    </row>
    <row r="94" spans="3:7" x14ac:dyDescent="0.2">
      <c r="C94" t="s">
        <v>765</v>
      </c>
      <c r="D94" t="s">
        <v>791</v>
      </c>
      <c r="E94">
        <v>2</v>
      </c>
      <c r="F94" t="str">
        <f>IFERROR(VLOOKUP(TRIM(sas_2015[[#This Row],[vehicle_Body type]]),body_cat[],2,FALSE)," ")</f>
        <v>auto</v>
      </c>
      <c r="G94" t="str">
        <f>IFERROR(VLOOKUP(TRIM(sas_2015[[#This Row],[Registration type]]),regi_cat[],2,FALSE)," ")</f>
        <v>auto</v>
      </c>
    </row>
    <row r="95" spans="3:7" x14ac:dyDescent="0.2">
      <c r="C95" t="s">
        <v>765</v>
      </c>
      <c r="D95" t="s">
        <v>726</v>
      </c>
      <c r="E95">
        <v>5</v>
      </c>
      <c r="F95" t="str">
        <f>IFERROR(VLOOKUP(TRIM(sas_2015[[#This Row],[vehicle_Body type]]),body_cat[],2,FALSE)," ")</f>
        <v>auto</v>
      </c>
      <c r="G95" t="str">
        <f>IFERROR(VLOOKUP(TRIM(sas_2015[[#This Row],[Registration type]]),regi_cat[],2,FALSE)," ")</f>
        <v>equipment</v>
      </c>
    </row>
    <row r="96" spans="3:7" x14ac:dyDescent="0.2">
      <c r="C96" t="s">
        <v>765</v>
      </c>
      <c r="D96" t="s">
        <v>727</v>
      </c>
      <c r="E96">
        <v>51</v>
      </c>
      <c r="F96" t="str">
        <f>IFERROR(VLOOKUP(TRIM(sas_2015[[#This Row],[vehicle_Body type]]),body_cat[],2,FALSE)," ")</f>
        <v>auto</v>
      </c>
      <c r="G96" t="str">
        <f>IFERROR(VLOOKUP(TRIM(sas_2015[[#This Row],[Registration type]]),regi_cat[],2,FALSE)," ")</f>
        <v>auto</v>
      </c>
    </row>
    <row r="97" spans="3:7" x14ac:dyDescent="0.2">
      <c r="C97" t="s">
        <v>765</v>
      </c>
      <c r="D97" t="s">
        <v>792</v>
      </c>
      <c r="E97">
        <v>12</v>
      </c>
      <c r="F97" t="str">
        <f>IFERROR(VLOOKUP(TRIM(sas_2015[[#This Row],[vehicle_Body type]]),body_cat[],2,FALSE)," ")</f>
        <v>auto</v>
      </c>
      <c r="G97" t="str">
        <f>IFERROR(VLOOKUP(TRIM(sas_2015[[#This Row],[Registration type]]),regi_cat[],2,FALSE)," ")</f>
        <v>auto</v>
      </c>
    </row>
    <row r="98" spans="3:7" x14ac:dyDescent="0.2">
      <c r="C98" t="s">
        <v>765</v>
      </c>
      <c r="D98" t="s">
        <v>793</v>
      </c>
      <c r="E98">
        <v>1</v>
      </c>
      <c r="F98" t="str">
        <f>IFERROR(VLOOKUP(TRIM(sas_2015[[#This Row],[vehicle_Body type]]),body_cat[],2,FALSE)," ")</f>
        <v>auto</v>
      </c>
      <c r="G98" t="str">
        <f>IFERROR(VLOOKUP(TRIM(sas_2015[[#This Row],[Registration type]]),regi_cat[],2,FALSE)," ")</f>
        <v>single unit short haul</v>
      </c>
    </row>
    <row r="99" spans="3:7" x14ac:dyDescent="0.2">
      <c r="C99" t="s">
        <v>765</v>
      </c>
      <c r="D99" t="s">
        <v>735</v>
      </c>
      <c r="E99">
        <v>1</v>
      </c>
      <c r="F99" t="str">
        <f>IFERROR(VLOOKUP(TRIM(sas_2015[[#This Row],[vehicle_Body type]]),body_cat[],2,FALSE)," ")</f>
        <v>auto</v>
      </c>
      <c r="G99" t="str">
        <f>IFERROR(VLOOKUP(TRIM(sas_2015[[#This Row],[Registration type]]),regi_cat[],2,FALSE)," ")</f>
        <v>auto</v>
      </c>
    </row>
    <row r="100" spans="3:7" x14ac:dyDescent="0.2">
      <c r="C100" t="s">
        <v>765</v>
      </c>
      <c r="D100" t="s">
        <v>794</v>
      </c>
      <c r="E100">
        <v>4</v>
      </c>
      <c r="F100" t="str">
        <f>IFERROR(VLOOKUP(TRIM(sas_2015[[#This Row],[vehicle_Body type]]),body_cat[],2,FALSE)," ")</f>
        <v>auto</v>
      </c>
      <c r="G100" t="str">
        <f>IFERROR(VLOOKUP(TRIM(sas_2015[[#This Row],[Registration type]]),regi_cat[],2,FALSE)," ")</f>
        <v>auto</v>
      </c>
    </row>
    <row r="101" spans="3:7" x14ac:dyDescent="0.2">
      <c r="C101" t="s">
        <v>765</v>
      </c>
      <c r="D101" t="s">
        <v>736</v>
      </c>
      <c r="E101">
        <v>209</v>
      </c>
      <c r="F101" t="str">
        <f>IFERROR(VLOOKUP(TRIM(sas_2015[[#This Row],[vehicle_Body type]]),body_cat[],2,FALSE)," ")</f>
        <v>auto</v>
      </c>
      <c r="G101" t="str">
        <f>IFERROR(VLOOKUP(TRIM(sas_2015[[#This Row],[Registration type]]),regi_cat[],2,FALSE)," ")</f>
        <v>municipal other</v>
      </c>
    </row>
    <row r="102" spans="3:7" x14ac:dyDescent="0.2">
      <c r="C102" t="s">
        <v>765</v>
      </c>
      <c r="D102" t="s">
        <v>795</v>
      </c>
      <c r="E102">
        <v>7</v>
      </c>
      <c r="F102" t="str">
        <f>IFERROR(VLOOKUP(TRIM(sas_2015[[#This Row],[vehicle_Body type]]),body_cat[],2,FALSE)," ")</f>
        <v>auto</v>
      </c>
      <c r="G102" t="str">
        <f>IFERROR(VLOOKUP(TRIM(sas_2015[[#This Row],[Registration type]]),regi_cat[],2,FALSE)," ")</f>
        <v>auto</v>
      </c>
    </row>
    <row r="103" spans="3:7" x14ac:dyDescent="0.2">
      <c r="C103" t="s">
        <v>765</v>
      </c>
      <c r="D103" t="s">
        <v>796</v>
      </c>
      <c r="E103">
        <v>24</v>
      </c>
      <c r="F103" t="str">
        <f>IFERROR(VLOOKUP(TRIM(sas_2015[[#This Row],[vehicle_Body type]]),body_cat[],2,FALSE)," ")</f>
        <v>auto</v>
      </c>
      <c r="G103" t="str">
        <f>IFERROR(VLOOKUP(TRIM(sas_2015[[#This Row],[Registration type]]),regi_cat[],2,FALSE)," ")</f>
        <v>auto</v>
      </c>
    </row>
    <row r="104" spans="3:7" x14ac:dyDescent="0.2">
      <c r="C104" t="s">
        <v>765</v>
      </c>
      <c r="D104" t="s">
        <v>797</v>
      </c>
      <c r="E104">
        <v>12</v>
      </c>
      <c r="F104" t="str">
        <f>IFERROR(VLOOKUP(TRIM(sas_2015[[#This Row],[vehicle_Body type]]),body_cat[],2,FALSE)," ")</f>
        <v>auto</v>
      </c>
      <c r="G104" t="str">
        <f>IFERROR(VLOOKUP(TRIM(sas_2015[[#This Row],[Registration type]]),regi_cat[],2,FALSE)," ")</f>
        <v>auto</v>
      </c>
    </row>
    <row r="105" spans="3:7" x14ac:dyDescent="0.2">
      <c r="C105" t="s">
        <v>765</v>
      </c>
      <c r="D105" t="s">
        <v>798</v>
      </c>
      <c r="E105">
        <v>2</v>
      </c>
      <c r="F105" t="str">
        <f>IFERROR(VLOOKUP(TRIM(sas_2015[[#This Row],[vehicle_Body type]]),body_cat[],2,FALSE)," ")</f>
        <v>auto</v>
      </c>
      <c r="G105" t="str">
        <f>IFERROR(VLOOKUP(TRIM(sas_2015[[#This Row],[Registration type]]),regi_cat[],2,FALSE)," ")</f>
        <v>auto</v>
      </c>
    </row>
    <row r="106" spans="3:7" x14ac:dyDescent="0.2">
      <c r="C106" t="s">
        <v>765</v>
      </c>
      <c r="D106" t="s">
        <v>737</v>
      </c>
      <c r="E106">
        <v>101</v>
      </c>
      <c r="F106" t="str">
        <f>IFERROR(VLOOKUP(TRIM(sas_2015[[#This Row],[vehicle_Body type]]),body_cat[],2,FALSE)," ")</f>
        <v>auto</v>
      </c>
      <c r="G106" t="str">
        <f>IFERROR(VLOOKUP(TRIM(sas_2015[[#This Row],[Registration type]]),regi_cat[],2,FALSE)," ")</f>
        <v>auto</v>
      </c>
    </row>
    <row r="107" spans="3:7" x14ac:dyDescent="0.2">
      <c r="C107" t="s">
        <v>765</v>
      </c>
      <c r="D107" t="s">
        <v>799</v>
      </c>
      <c r="E107">
        <v>8</v>
      </c>
      <c r="F107" t="str">
        <f>IFERROR(VLOOKUP(TRIM(sas_2015[[#This Row],[vehicle_Body type]]),body_cat[],2,FALSE)," ")</f>
        <v>auto</v>
      </c>
      <c r="G107" t="str">
        <f>IFERROR(VLOOKUP(TRIM(sas_2015[[#This Row],[Registration type]]),regi_cat[],2,FALSE)," ")</f>
        <v>auto</v>
      </c>
    </row>
    <row r="108" spans="3:7" x14ac:dyDescent="0.2">
      <c r="C108" t="s">
        <v>765</v>
      </c>
      <c r="D108" t="s">
        <v>800</v>
      </c>
      <c r="E108">
        <v>6</v>
      </c>
      <c r="F108" t="str">
        <f>IFERROR(VLOOKUP(TRIM(sas_2015[[#This Row],[vehicle_Body type]]),body_cat[],2,FALSE)," ")</f>
        <v>auto</v>
      </c>
      <c r="G108" t="str">
        <f>IFERROR(VLOOKUP(TRIM(sas_2015[[#This Row],[Registration type]]),regi_cat[],2,FALSE)," ")</f>
        <v>auto</v>
      </c>
    </row>
    <row r="109" spans="3:7" x14ac:dyDescent="0.2">
      <c r="C109" t="s">
        <v>765</v>
      </c>
      <c r="D109" t="s">
        <v>801</v>
      </c>
      <c r="E109">
        <v>6</v>
      </c>
      <c r="F109" t="str">
        <f>IFERROR(VLOOKUP(TRIM(sas_2015[[#This Row],[vehicle_Body type]]),body_cat[],2,FALSE)," ")</f>
        <v>auto</v>
      </c>
      <c r="G109" t="str">
        <f>IFERROR(VLOOKUP(TRIM(sas_2015[[#This Row],[Registration type]]),regi_cat[],2,FALSE)," ")</f>
        <v>auto</v>
      </c>
    </row>
    <row r="110" spans="3:7" x14ac:dyDescent="0.2">
      <c r="C110" t="s">
        <v>765</v>
      </c>
      <c r="D110" t="s">
        <v>738</v>
      </c>
      <c r="E110">
        <v>75845</v>
      </c>
      <c r="F110" t="str">
        <f>IFERROR(VLOOKUP(TRIM(sas_2015[[#This Row],[vehicle_Body type]]),body_cat[],2,FALSE)," ")</f>
        <v>auto</v>
      </c>
      <c r="G110" t="str">
        <f>IFERROR(VLOOKUP(TRIM(sas_2015[[#This Row],[Registration type]]),regi_cat[],2,FALSE)," ")</f>
        <v>auto</v>
      </c>
    </row>
    <row r="111" spans="3:7" x14ac:dyDescent="0.2">
      <c r="C111" t="s">
        <v>765</v>
      </c>
      <c r="D111" t="s">
        <v>739</v>
      </c>
      <c r="E111">
        <v>63</v>
      </c>
      <c r="F111" t="str">
        <f>IFERROR(VLOOKUP(TRIM(sas_2015[[#This Row],[vehicle_Body type]]),body_cat[],2,FALSE)," ")</f>
        <v>auto</v>
      </c>
      <c r="G111" t="str">
        <f>IFERROR(VLOOKUP(TRIM(sas_2015[[#This Row],[Registration type]]),regi_cat[],2,FALSE)," ")</f>
        <v>auto</v>
      </c>
    </row>
    <row r="112" spans="3:7" x14ac:dyDescent="0.2">
      <c r="C112" t="s">
        <v>765</v>
      </c>
      <c r="D112" t="s">
        <v>803</v>
      </c>
      <c r="E112">
        <v>93</v>
      </c>
      <c r="F112" t="str">
        <f>IFERROR(VLOOKUP(TRIM(sas_2015[[#This Row],[vehicle_Body type]]),body_cat[],2,FALSE)," ")</f>
        <v>auto</v>
      </c>
      <c r="G112" t="str">
        <f>IFERROR(VLOOKUP(TRIM(sas_2015[[#This Row],[Registration type]]),regi_cat[],2,FALSE)," ")</f>
        <v>auto</v>
      </c>
    </row>
    <row r="113" spans="3:7" x14ac:dyDescent="0.2">
      <c r="C113" t="s">
        <v>765</v>
      </c>
      <c r="D113" t="s">
        <v>804</v>
      </c>
      <c r="E113">
        <v>6</v>
      </c>
      <c r="F113" t="str">
        <f>IFERROR(VLOOKUP(TRIM(sas_2015[[#This Row],[vehicle_Body type]]),body_cat[],2,FALSE)," ")</f>
        <v>auto</v>
      </c>
      <c r="G113" t="str">
        <f>IFERROR(VLOOKUP(TRIM(sas_2015[[#This Row],[Registration type]]),regi_cat[],2,FALSE)," ")</f>
        <v>auto</v>
      </c>
    </row>
    <row r="114" spans="3:7" x14ac:dyDescent="0.2">
      <c r="C114" t="s">
        <v>765</v>
      </c>
      <c r="D114" t="s">
        <v>740</v>
      </c>
      <c r="E114">
        <v>167</v>
      </c>
      <c r="F114" t="str">
        <f>IFERROR(VLOOKUP(TRIM(sas_2015[[#This Row],[vehicle_Body type]]),body_cat[],2,FALSE)," ")</f>
        <v>auto</v>
      </c>
      <c r="G114" t="str">
        <f>IFERROR(VLOOKUP(TRIM(sas_2015[[#This Row],[Registration type]]),regi_cat[],2,FALSE)," ")</f>
        <v>auto</v>
      </c>
    </row>
    <row r="115" spans="3:7" x14ac:dyDescent="0.2">
      <c r="C115" t="s">
        <v>765</v>
      </c>
      <c r="D115" t="s">
        <v>805</v>
      </c>
      <c r="E115">
        <v>21</v>
      </c>
      <c r="F115" t="str">
        <f>IFERROR(VLOOKUP(TRIM(sas_2015[[#This Row],[vehicle_Body type]]),body_cat[],2,FALSE)," ")</f>
        <v>auto</v>
      </c>
      <c r="G115" t="str">
        <f>IFERROR(VLOOKUP(TRIM(sas_2015[[#This Row],[Registration type]]),regi_cat[],2,FALSE)," ")</f>
        <v>auto</v>
      </c>
    </row>
    <row r="116" spans="3:7" x14ac:dyDescent="0.2">
      <c r="C116" t="s">
        <v>765</v>
      </c>
      <c r="D116" t="s">
        <v>743</v>
      </c>
      <c r="E116">
        <v>3</v>
      </c>
      <c r="F116" t="str">
        <f>IFERROR(VLOOKUP(TRIM(sas_2015[[#This Row],[vehicle_Body type]]),body_cat[],2,FALSE)," ")</f>
        <v>auto</v>
      </c>
      <c r="G116" t="str">
        <f>IFERROR(VLOOKUP(TRIM(sas_2015[[#This Row],[Registration type]]),regi_cat[],2,FALSE)," ")</f>
        <v>passenger truck</v>
      </c>
    </row>
    <row r="117" spans="3:7" x14ac:dyDescent="0.2">
      <c r="C117" t="s">
        <v>765</v>
      </c>
      <c r="D117" t="s">
        <v>806</v>
      </c>
      <c r="E117">
        <v>4</v>
      </c>
      <c r="F117" t="str">
        <f>IFERROR(VLOOKUP(TRIM(sas_2015[[#This Row],[vehicle_Body type]]),body_cat[],2,FALSE)," ")</f>
        <v>auto</v>
      </c>
      <c r="G117" t="str">
        <f>IFERROR(VLOOKUP(TRIM(sas_2015[[#This Row],[Registration type]]),regi_cat[],2,FALSE)," ")</f>
        <v>auto</v>
      </c>
    </row>
    <row r="118" spans="3:7" x14ac:dyDescent="0.2">
      <c r="C118" t="s">
        <v>765</v>
      </c>
      <c r="D118" t="s">
        <v>807</v>
      </c>
      <c r="E118">
        <v>2</v>
      </c>
      <c r="F118" t="str">
        <f>IFERROR(VLOOKUP(TRIM(sas_2015[[#This Row],[vehicle_Body type]]),body_cat[],2,FALSE)," ")</f>
        <v>auto</v>
      </c>
      <c r="G118" t="str">
        <f>IFERROR(VLOOKUP(TRIM(sas_2015[[#This Row],[Registration type]]),regi_cat[],2,FALSE)," ")</f>
        <v>auto</v>
      </c>
    </row>
    <row r="119" spans="3:7" x14ac:dyDescent="0.2">
      <c r="C119" t="s">
        <v>765</v>
      </c>
      <c r="D119" t="s">
        <v>808</v>
      </c>
      <c r="E119">
        <v>3</v>
      </c>
      <c r="F119" t="str">
        <f>IFERROR(VLOOKUP(TRIM(sas_2015[[#This Row],[vehicle_Body type]]),body_cat[],2,FALSE)," ")</f>
        <v>auto</v>
      </c>
      <c r="G119" t="str">
        <f>IFERROR(VLOOKUP(TRIM(sas_2015[[#This Row],[Registration type]]),regi_cat[],2,FALSE)," ")</f>
        <v>auto</v>
      </c>
    </row>
    <row r="120" spans="3:7" x14ac:dyDescent="0.2">
      <c r="C120" t="s">
        <v>765</v>
      </c>
      <c r="D120" t="s">
        <v>744</v>
      </c>
      <c r="E120">
        <v>288</v>
      </c>
      <c r="F120" t="str">
        <f>IFERROR(VLOOKUP(TRIM(sas_2015[[#This Row],[vehicle_Body type]]),body_cat[],2,FALSE)," ")</f>
        <v>auto</v>
      </c>
      <c r="G120" t="str">
        <f>IFERROR(VLOOKUP(TRIM(sas_2015[[#This Row],[Registration type]]),regi_cat[],2,FALSE)," ")</f>
        <v>auto</v>
      </c>
    </row>
    <row r="121" spans="3:7" x14ac:dyDescent="0.2">
      <c r="C121" t="s">
        <v>765</v>
      </c>
      <c r="D121" t="s">
        <v>810</v>
      </c>
      <c r="E121">
        <v>3</v>
      </c>
      <c r="F121" t="str">
        <f>IFERROR(VLOOKUP(TRIM(sas_2015[[#This Row],[vehicle_Body type]]),body_cat[],2,FALSE)," ")</f>
        <v>auto</v>
      </c>
      <c r="G121" t="str">
        <f>IFERROR(VLOOKUP(TRIM(sas_2015[[#This Row],[Registration type]]),regi_cat[],2,FALSE)," ")</f>
        <v>auto</v>
      </c>
    </row>
    <row r="122" spans="3:7" x14ac:dyDescent="0.2">
      <c r="C122" t="s">
        <v>765</v>
      </c>
      <c r="D122" t="s">
        <v>811</v>
      </c>
      <c r="E122">
        <v>1</v>
      </c>
      <c r="F122" t="str">
        <f>IFERROR(VLOOKUP(TRIM(sas_2015[[#This Row],[vehicle_Body type]]),body_cat[],2,FALSE)," ")</f>
        <v>auto</v>
      </c>
      <c r="G122" t="str">
        <f>IFERROR(VLOOKUP(TRIM(sas_2015[[#This Row],[Registration type]]),regi_cat[],2,FALSE)," ")</f>
        <v>auto</v>
      </c>
    </row>
    <row r="123" spans="3:7" x14ac:dyDescent="0.2">
      <c r="C123" t="s">
        <v>765</v>
      </c>
      <c r="D123" t="s">
        <v>812</v>
      </c>
      <c r="E123">
        <v>2</v>
      </c>
      <c r="F123" t="str">
        <f>IFERROR(VLOOKUP(TRIM(sas_2015[[#This Row],[vehicle_Body type]]),body_cat[],2,FALSE)," ")</f>
        <v>auto</v>
      </c>
      <c r="G123" t="str">
        <f>IFERROR(VLOOKUP(TRIM(sas_2015[[#This Row],[Registration type]]),regi_cat[],2,FALSE)," ")</f>
        <v>auto</v>
      </c>
    </row>
    <row r="124" spans="3:7" x14ac:dyDescent="0.2">
      <c r="C124" t="s">
        <v>765</v>
      </c>
      <c r="D124" t="s">
        <v>813</v>
      </c>
      <c r="E124">
        <v>6</v>
      </c>
      <c r="F124" t="str">
        <f>IFERROR(VLOOKUP(TRIM(sas_2015[[#This Row],[vehicle_Body type]]),body_cat[],2,FALSE)," ")</f>
        <v>auto</v>
      </c>
      <c r="G124" t="str">
        <f>IFERROR(VLOOKUP(TRIM(sas_2015[[#This Row],[Registration type]]),regi_cat[],2,FALSE)," ")</f>
        <v>auto</v>
      </c>
    </row>
    <row r="125" spans="3:7" x14ac:dyDescent="0.2">
      <c r="C125" t="s">
        <v>765</v>
      </c>
      <c r="D125" t="s">
        <v>746</v>
      </c>
      <c r="E125">
        <v>25</v>
      </c>
      <c r="F125" t="str">
        <f>IFERROR(VLOOKUP(TRIM(sas_2015[[#This Row],[vehicle_Body type]]),body_cat[],2,FALSE)," ")</f>
        <v>auto</v>
      </c>
      <c r="G125" t="str">
        <f>IFERROR(VLOOKUP(TRIM(sas_2015[[#This Row],[Registration type]]),regi_cat[],2,FALSE)," ")</f>
        <v>auto</v>
      </c>
    </row>
    <row r="126" spans="3:7" x14ac:dyDescent="0.2">
      <c r="C126" t="s">
        <v>765</v>
      </c>
      <c r="D126" t="s">
        <v>814</v>
      </c>
      <c r="E126">
        <v>1</v>
      </c>
      <c r="F126" t="str">
        <f>IFERROR(VLOOKUP(TRIM(sas_2015[[#This Row],[vehicle_Body type]]),body_cat[],2,FALSE)," ")</f>
        <v>auto</v>
      </c>
      <c r="G126" t="str">
        <f>IFERROR(VLOOKUP(TRIM(sas_2015[[#This Row],[Registration type]]),regi_cat[],2,FALSE)," ")</f>
        <v>auto</v>
      </c>
    </row>
    <row r="127" spans="3:7" x14ac:dyDescent="0.2">
      <c r="C127" t="s">
        <v>765</v>
      </c>
      <c r="D127" t="s">
        <v>747</v>
      </c>
      <c r="E127">
        <v>1</v>
      </c>
      <c r="F127" t="str">
        <f>IFERROR(VLOOKUP(TRIM(sas_2015[[#This Row],[vehicle_Body type]]),body_cat[],2,FALSE)," ")</f>
        <v>auto</v>
      </c>
      <c r="G127" t="str">
        <f>IFERROR(VLOOKUP(TRIM(sas_2015[[#This Row],[Registration type]]),regi_cat[],2,FALSE)," ")</f>
        <v>auto</v>
      </c>
    </row>
    <row r="128" spans="3:7" x14ac:dyDescent="0.2">
      <c r="C128" t="s">
        <v>765</v>
      </c>
      <c r="D128" t="s">
        <v>815</v>
      </c>
      <c r="E128">
        <v>18</v>
      </c>
      <c r="F128" t="str">
        <f>IFERROR(VLOOKUP(TRIM(sas_2015[[#This Row],[vehicle_Body type]]),body_cat[],2,FALSE)," ")</f>
        <v>auto</v>
      </c>
      <c r="G128" t="str">
        <f>IFERROR(VLOOKUP(TRIM(sas_2015[[#This Row],[Registration type]]),regi_cat[],2,FALSE)," ")</f>
        <v>auto</v>
      </c>
    </row>
    <row r="129" spans="3:7" x14ac:dyDescent="0.2">
      <c r="C129" t="s">
        <v>765</v>
      </c>
      <c r="D129" t="s">
        <v>748</v>
      </c>
      <c r="E129">
        <v>8</v>
      </c>
      <c r="F129" t="str">
        <f>IFERROR(VLOOKUP(TRIM(sas_2015[[#This Row],[vehicle_Body type]]),body_cat[],2,FALSE)," ")</f>
        <v>auto</v>
      </c>
      <c r="G129" t="str">
        <f>IFERROR(VLOOKUP(TRIM(sas_2015[[#This Row],[Registration type]]),regi_cat[],2,FALSE)," ")</f>
        <v>auto</v>
      </c>
    </row>
    <row r="130" spans="3:7" x14ac:dyDescent="0.2">
      <c r="C130" t="s">
        <v>765</v>
      </c>
      <c r="D130" t="s">
        <v>816</v>
      </c>
      <c r="E130">
        <v>6</v>
      </c>
      <c r="F130" t="str">
        <f>IFERROR(VLOOKUP(TRIM(sas_2015[[#This Row],[vehicle_Body type]]),body_cat[],2,FALSE)," ")</f>
        <v>auto</v>
      </c>
      <c r="G130" t="str">
        <f>IFERROR(VLOOKUP(TRIM(sas_2015[[#This Row],[Registration type]]),regi_cat[],2,FALSE)," ")</f>
        <v>auto</v>
      </c>
    </row>
    <row r="131" spans="3:7" x14ac:dyDescent="0.2">
      <c r="C131" t="s">
        <v>765</v>
      </c>
      <c r="D131" t="s">
        <v>752</v>
      </c>
      <c r="E131">
        <v>3</v>
      </c>
      <c r="F131" t="str">
        <f>IFERROR(VLOOKUP(TRIM(sas_2015[[#This Row],[vehicle_Body type]]),body_cat[],2,FALSE)," ")</f>
        <v>auto</v>
      </c>
      <c r="G131" t="str">
        <f>IFERROR(VLOOKUP(TRIM(sas_2015[[#This Row],[Registration type]]),regi_cat[],2,FALSE)," ")</f>
        <v>light commercial truck</v>
      </c>
    </row>
    <row r="132" spans="3:7" x14ac:dyDescent="0.2">
      <c r="C132" t="s">
        <v>765</v>
      </c>
      <c r="D132" t="s">
        <v>757</v>
      </c>
      <c r="E132">
        <v>57</v>
      </c>
      <c r="F132" t="str">
        <f>IFERROR(VLOOKUP(TRIM(sas_2015[[#This Row],[vehicle_Body type]]),body_cat[],2,FALSE)," ")</f>
        <v>auto</v>
      </c>
      <c r="G132" t="str">
        <f>IFERROR(VLOOKUP(TRIM(sas_2015[[#This Row],[Registration type]]),regi_cat[],2,FALSE)," ")</f>
        <v>light commercial truck</v>
      </c>
    </row>
    <row r="133" spans="3:7" x14ac:dyDescent="0.2">
      <c r="C133" t="s">
        <v>765</v>
      </c>
      <c r="D133" t="s">
        <v>759</v>
      </c>
      <c r="E133">
        <v>111</v>
      </c>
      <c r="F133" t="str">
        <f>IFERROR(VLOOKUP(TRIM(sas_2015[[#This Row],[vehicle_Body type]]),body_cat[],2,FALSE)," ")</f>
        <v>auto</v>
      </c>
      <c r="G133" t="str">
        <f>IFERROR(VLOOKUP(TRIM(sas_2015[[#This Row],[Registration type]]),regi_cat[],2,FALSE)," ")</f>
        <v>auto</v>
      </c>
    </row>
    <row r="134" spans="3:7" x14ac:dyDescent="0.2">
      <c r="C134" t="s">
        <v>765</v>
      </c>
      <c r="D134" t="s">
        <v>761</v>
      </c>
      <c r="E134">
        <v>68</v>
      </c>
      <c r="F134" t="str">
        <f>IFERROR(VLOOKUP(TRIM(sas_2015[[#This Row],[vehicle_Body type]]),body_cat[],2,FALSE)," ")</f>
        <v>auto</v>
      </c>
      <c r="G134" t="str">
        <f>IFERROR(VLOOKUP(TRIM(sas_2015[[#This Row],[Registration type]]),regi_cat[],2,FALSE)," ")</f>
        <v>auto</v>
      </c>
    </row>
    <row r="135" spans="3:7" x14ac:dyDescent="0.2">
      <c r="C135" t="s">
        <v>765</v>
      </c>
      <c r="D135" t="s">
        <v>762</v>
      </c>
      <c r="E135">
        <v>63</v>
      </c>
      <c r="F135" t="str">
        <f>IFERROR(VLOOKUP(TRIM(sas_2015[[#This Row],[vehicle_Body type]]),body_cat[],2,FALSE)," ")</f>
        <v>auto</v>
      </c>
      <c r="G135" t="str">
        <f>IFERROR(VLOOKUP(TRIM(sas_2015[[#This Row],[Registration type]]),regi_cat[],2,FALSE)," ")</f>
        <v>auto</v>
      </c>
    </row>
    <row r="136" spans="3:7" x14ac:dyDescent="0.2">
      <c r="C136" t="s">
        <v>765</v>
      </c>
      <c r="D136" t="s">
        <v>818</v>
      </c>
      <c r="E136">
        <v>3</v>
      </c>
      <c r="F136" t="str">
        <f>IFERROR(VLOOKUP(TRIM(sas_2015[[#This Row],[vehicle_Body type]]),body_cat[],2,FALSE)," ")</f>
        <v>auto</v>
      </c>
      <c r="G136" t="str">
        <f>IFERROR(VLOOKUP(TRIM(sas_2015[[#This Row],[Registration type]]),regi_cat[],2,FALSE)," ")</f>
        <v>auto</v>
      </c>
    </row>
    <row r="137" spans="3:7" x14ac:dyDescent="0.2">
      <c r="C137" t="s">
        <v>765</v>
      </c>
      <c r="D137" t="s">
        <v>763</v>
      </c>
      <c r="E137">
        <v>237</v>
      </c>
      <c r="F137" t="str">
        <f>IFERROR(VLOOKUP(TRIM(sas_2015[[#This Row],[vehicle_Body type]]),body_cat[],2,FALSE)," ")</f>
        <v>auto</v>
      </c>
      <c r="G137" t="str">
        <f>IFERROR(VLOOKUP(TRIM(sas_2015[[#This Row],[Registration type]]),regi_cat[],2,FALSE)," ")</f>
        <v>auto</v>
      </c>
    </row>
    <row r="138" spans="3:7" x14ac:dyDescent="0.2">
      <c r="C138" t="s">
        <v>765</v>
      </c>
      <c r="D138" t="s">
        <v>764</v>
      </c>
      <c r="E138">
        <v>193</v>
      </c>
      <c r="F138" t="str">
        <f>IFERROR(VLOOKUP(TRIM(sas_2015[[#This Row],[vehicle_Body type]]),body_cat[],2,FALSE)," ")</f>
        <v>auto</v>
      </c>
      <c r="G138" t="str">
        <f>IFERROR(VLOOKUP(TRIM(sas_2015[[#This Row],[Registration type]]),regi_cat[],2,FALSE)," ")</f>
        <v>auto</v>
      </c>
    </row>
    <row r="139" spans="3:7" x14ac:dyDescent="0.2">
      <c r="C139" t="s">
        <v>765</v>
      </c>
      <c r="D139" t="s">
        <v>819</v>
      </c>
      <c r="E139">
        <v>4</v>
      </c>
      <c r="F139" t="str">
        <f>IFERROR(VLOOKUP(TRIM(sas_2015[[#This Row],[vehicle_Body type]]),body_cat[],2,FALSE)," ")</f>
        <v>auto</v>
      </c>
      <c r="G139" t="str">
        <f>IFERROR(VLOOKUP(TRIM(sas_2015[[#This Row],[Registration type]]),regi_cat[],2,FALSE)," ")</f>
        <v>auto</v>
      </c>
    </row>
    <row r="140" spans="3:7" x14ac:dyDescent="0.2">
      <c r="C140" t="s">
        <v>765</v>
      </c>
      <c r="D140" t="s">
        <v>820</v>
      </c>
      <c r="E140">
        <v>4</v>
      </c>
      <c r="F140" t="str">
        <f>IFERROR(VLOOKUP(TRIM(sas_2015[[#This Row],[vehicle_Body type]]),body_cat[],2,FALSE)," ")</f>
        <v>auto</v>
      </c>
      <c r="G140" t="str">
        <f>IFERROR(VLOOKUP(TRIM(sas_2015[[#This Row],[Registration type]]),regi_cat[],2,FALSE)," ")</f>
        <v>auto</v>
      </c>
    </row>
    <row r="141" spans="3:7" x14ac:dyDescent="0.2">
      <c r="C141" t="s">
        <v>765</v>
      </c>
      <c r="D141" t="s">
        <v>821</v>
      </c>
      <c r="E141">
        <v>2</v>
      </c>
      <c r="F141" t="str">
        <f>IFERROR(VLOOKUP(TRIM(sas_2015[[#This Row],[vehicle_Body type]]),body_cat[],2,FALSE)," ")</f>
        <v>auto</v>
      </c>
      <c r="G141" t="str">
        <f>IFERROR(VLOOKUP(TRIM(sas_2015[[#This Row],[Registration type]]),regi_cat[],2,FALSE)," ")</f>
        <v>auto</v>
      </c>
    </row>
    <row r="142" spans="3:7" x14ac:dyDescent="0.2">
      <c r="C142" t="s">
        <v>765</v>
      </c>
      <c r="D142" t="s">
        <v>822</v>
      </c>
      <c r="E142">
        <v>24</v>
      </c>
      <c r="F142" t="str">
        <f>IFERROR(VLOOKUP(TRIM(sas_2015[[#This Row],[vehicle_Body type]]),body_cat[],2,FALSE)," ")</f>
        <v>auto</v>
      </c>
      <c r="G142" t="str">
        <f>IFERROR(VLOOKUP(TRIM(sas_2015[[#This Row],[Registration type]]),regi_cat[],2,FALSE)," ")</f>
        <v>auto</v>
      </c>
    </row>
    <row r="143" spans="3:7" x14ac:dyDescent="0.2">
      <c r="C143" t="s">
        <v>765</v>
      </c>
      <c r="D143" t="s">
        <v>779</v>
      </c>
      <c r="E143">
        <v>2</v>
      </c>
      <c r="F143" t="str">
        <f>IFERROR(VLOOKUP(TRIM(sas_2015[[#This Row],[vehicle_Body type]]),body_cat[],2,FALSE)," ")</f>
        <v>auto</v>
      </c>
      <c r="G143" t="str">
        <f>IFERROR(VLOOKUP(TRIM(sas_2015[[#This Row],[Registration type]]),regi_cat[],2,FALSE)," ")</f>
        <v>passenger truck</v>
      </c>
    </row>
    <row r="144" spans="3:7" x14ac:dyDescent="0.2">
      <c r="C144" t="s">
        <v>765</v>
      </c>
      <c r="D144" t="s">
        <v>722</v>
      </c>
      <c r="E144">
        <v>2036</v>
      </c>
      <c r="F144" t="str">
        <f>IFERROR(VLOOKUP(TRIM(sas_2015[[#This Row],[vehicle_Body type]]),body_cat[],2,FALSE)," ")</f>
        <v>auto</v>
      </c>
      <c r="G144" t="str">
        <f>IFERROR(VLOOKUP(TRIM(sas_2015[[#This Row],[Registration type]]),regi_cat[],2,FALSE)," ")</f>
        <v>auto</v>
      </c>
    </row>
    <row r="145" spans="3:7" x14ac:dyDescent="0.2">
      <c r="C145" t="s">
        <v>765</v>
      </c>
      <c r="D145" t="s">
        <v>784</v>
      </c>
      <c r="E145">
        <v>1</v>
      </c>
      <c r="F145" t="str">
        <f>IFERROR(VLOOKUP(TRIM(sas_2015[[#This Row],[vehicle_Body type]]),body_cat[],2,FALSE)," ")</f>
        <v>auto</v>
      </c>
      <c r="G145" t="str">
        <f>IFERROR(VLOOKUP(TRIM(sas_2015[[#This Row],[Registration type]]),regi_cat[],2,FALSE)," ")</f>
        <v>passenger truck</v>
      </c>
    </row>
    <row r="146" spans="3:7" x14ac:dyDescent="0.2">
      <c r="C146" t="s">
        <v>765</v>
      </c>
      <c r="D146" t="s">
        <v>802</v>
      </c>
      <c r="E146">
        <v>2</v>
      </c>
      <c r="F146" t="str">
        <f>IFERROR(VLOOKUP(TRIM(sas_2015[[#This Row],[vehicle_Body type]]),body_cat[],2,FALSE)," ")</f>
        <v>auto</v>
      </c>
      <c r="G146" t="str">
        <f>IFERROR(VLOOKUP(TRIM(sas_2015[[#This Row],[Registration type]]),regi_cat[],2,FALSE)," ")</f>
        <v>auto</v>
      </c>
    </row>
    <row r="147" spans="3:7" x14ac:dyDescent="0.2">
      <c r="C147" t="s">
        <v>765</v>
      </c>
      <c r="D147" t="s">
        <v>809</v>
      </c>
      <c r="E147">
        <v>14</v>
      </c>
      <c r="F147" t="str">
        <f>IFERROR(VLOOKUP(TRIM(sas_2015[[#This Row],[vehicle_Body type]]),body_cat[],2,FALSE)," ")</f>
        <v>auto</v>
      </c>
      <c r="G147" t="str">
        <f>IFERROR(VLOOKUP(TRIM(sas_2015[[#This Row],[Registration type]]),regi_cat[],2,FALSE)," ")</f>
        <v>auto</v>
      </c>
    </row>
    <row r="148" spans="3:7" x14ac:dyDescent="0.2">
      <c r="C148" t="s">
        <v>765</v>
      </c>
      <c r="D148" t="s">
        <v>817</v>
      </c>
      <c r="E148">
        <v>2</v>
      </c>
      <c r="F148" t="str">
        <f>IFERROR(VLOOKUP(TRIM(sas_2015[[#This Row],[vehicle_Body type]]),body_cat[],2,FALSE)," ")</f>
        <v>auto</v>
      </c>
      <c r="G148" t="str">
        <f>IFERROR(VLOOKUP(TRIM(sas_2015[[#This Row],[Registration type]]),regi_cat[],2,FALSE)," ")</f>
        <v>auto</v>
      </c>
    </row>
    <row r="149" spans="3:7" x14ac:dyDescent="0.2">
      <c r="C149" t="s">
        <v>765</v>
      </c>
      <c r="D149" t="s">
        <v>823</v>
      </c>
      <c r="E149">
        <v>1</v>
      </c>
      <c r="F149" t="str">
        <f>IFERROR(VLOOKUP(TRIM(sas_2015[[#This Row],[vehicle_Body type]]),body_cat[],2,FALSE)," ")</f>
        <v>auto</v>
      </c>
      <c r="G149" t="str">
        <f>IFERROR(VLOOKUP(TRIM(sas_2015[[#This Row],[Registration type]]),regi_cat[],2,FALSE)," ")</f>
        <v>auto</v>
      </c>
    </row>
    <row r="150" spans="3:7" x14ac:dyDescent="0.2">
      <c r="C150" t="s">
        <v>824</v>
      </c>
      <c r="D150" t="s">
        <v>738</v>
      </c>
      <c r="E150">
        <v>16</v>
      </c>
      <c r="F150" t="str">
        <f>IFERROR(VLOOKUP(TRIM(sas_2015[[#This Row],[vehicle_Body type]]),body_cat[],2,FALSE)," ")</f>
        <v>auto</v>
      </c>
      <c r="G150" t="str">
        <f>IFERROR(VLOOKUP(TRIM(sas_2015[[#This Row],[Registration type]]),regi_cat[],2,FALSE)," ")</f>
        <v>auto</v>
      </c>
    </row>
    <row r="151" spans="3:7" x14ac:dyDescent="0.2">
      <c r="C151" t="s">
        <v>824</v>
      </c>
      <c r="D151" t="s">
        <v>757</v>
      </c>
      <c r="E151">
        <v>2</v>
      </c>
      <c r="F151" t="str">
        <f>IFERROR(VLOOKUP(TRIM(sas_2015[[#This Row],[vehicle_Body type]]),body_cat[],2,FALSE)," ")</f>
        <v>auto</v>
      </c>
      <c r="G151" t="str">
        <f>IFERROR(VLOOKUP(TRIM(sas_2015[[#This Row],[Registration type]]),regi_cat[],2,FALSE)," ")</f>
        <v>light commercial truck</v>
      </c>
    </row>
    <row r="152" spans="3:7" x14ac:dyDescent="0.2">
      <c r="C152" t="s">
        <v>824</v>
      </c>
      <c r="D152" t="s">
        <v>722</v>
      </c>
      <c r="E152">
        <v>1</v>
      </c>
      <c r="F152" t="str">
        <f>IFERROR(VLOOKUP(TRIM(sas_2015[[#This Row],[vehicle_Body type]]),body_cat[],2,FALSE)," ")</f>
        <v>auto</v>
      </c>
      <c r="G152" t="str">
        <f>IFERROR(VLOOKUP(TRIM(sas_2015[[#This Row],[Registration type]]),regi_cat[],2,FALSE)," ")</f>
        <v>auto</v>
      </c>
    </row>
    <row r="153" spans="3:7" x14ac:dyDescent="0.2">
      <c r="C153" t="s">
        <v>825</v>
      </c>
      <c r="D153" t="s">
        <v>766</v>
      </c>
      <c r="E153">
        <v>10</v>
      </c>
      <c r="F153" t="str">
        <f>IFERROR(VLOOKUP(TRIM(sas_2015[[#This Row],[vehicle_Body type]]),body_cat[],2,FALSE)," ")</f>
        <v>auto</v>
      </c>
      <c r="G153" t="str">
        <f>IFERROR(VLOOKUP(TRIM(sas_2015[[#This Row],[Registration type]]),regi_cat[],2,FALSE)," ")</f>
        <v>auto</v>
      </c>
    </row>
    <row r="154" spans="3:7" x14ac:dyDescent="0.2">
      <c r="C154" t="s">
        <v>825</v>
      </c>
      <c r="D154" t="s">
        <v>767</v>
      </c>
      <c r="E154">
        <v>1</v>
      </c>
      <c r="F154" t="str">
        <f>IFERROR(VLOOKUP(TRIM(sas_2015[[#This Row],[vehicle_Body type]]),body_cat[],2,FALSE)," ")</f>
        <v>auto</v>
      </c>
      <c r="G154" t="str">
        <f>IFERROR(VLOOKUP(TRIM(sas_2015[[#This Row],[Registration type]]),regi_cat[],2,FALSE)," ")</f>
        <v>passenger truck</v>
      </c>
    </row>
    <row r="155" spans="3:7" x14ac:dyDescent="0.2">
      <c r="C155" t="s">
        <v>825</v>
      </c>
      <c r="D155" t="s">
        <v>769</v>
      </c>
      <c r="E155">
        <v>2</v>
      </c>
      <c r="F155" t="str">
        <f>IFERROR(VLOOKUP(TRIM(sas_2015[[#This Row],[vehicle_Body type]]),body_cat[],2,FALSE)," ")</f>
        <v>auto</v>
      </c>
      <c r="G155" t="str">
        <f>IFERROR(VLOOKUP(TRIM(sas_2015[[#This Row],[Registration type]]),regi_cat[],2,FALSE)," ")</f>
        <v>auto</v>
      </c>
    </row>
    <row r="156" spans="3:7" x14ac:dyDescent="0.2">
      <c r="C156" t="s">
        <v>825</v>
      </c>
      <c r="D156" t="s">
        <v>771</v>
      </c>
      <c r="E156">
        <v>25</v>
      </c>
      <c r="F156" t="str">
        <f>IFERROR(VLOOKUP(TRIM(sas_2015[[#This Row],[vehicle_Body type]]),body_cat[],2,FALSE)," ")</f>
        <v>auto</v>
      </c>
      <c r="G156" t="str">
        <f>IFERROR(VLOOKUP(TRIM(sas_2015[[#This Row],[Registration type]]),regi_cat[],2,FALSE)," ")</f>
        <v>auto</v>
      </c>
    </row>
    <row r="157" spans="3:7" x14ac:dyDescent="0.2">
      <c r="C157" t="s">
        <v>825</v>
      </c>
      <c r="D157" t="s">
        <v>772</v>
      </c>
      <c r="E157">
        <v>24</v>
      </c>
      <c r="F157" t="str">
        <f>IFERROR(VLOOKUP(TRIM(sas_2015[[#This Row],[vehicle_Body type]]),body_cat[],2,FALSE)," ")</f>
        <v>auto</v>
      </c>
      <c r="G157" t="str">
        <f>IFERROR(VLOOKUP(TRIM(sas_2015[[#This Row],[Registration type]]),regi_cat[],2,FALSE)," ")</f>
        <v>auto</v>
      </c>
    </row>
    <row r="158" spans="3:7" x14ac:dyDescent="0.2">
      <c r="C158" t="s">
        <v>825</v>
      </c>
      <c r="D158" t="s">
        <v>711</v>
      </c>
      <c r="E158">
        <v>234</v>
      </c>
      <c r="F158" t="str">
        <f>IFERROR(VLOOKUP(TRIM(sas_2015[[#This Row],[vehicle_Body type]]),body_cat[],2,FALSE)," ")</f>
        <v>auto</v>
      </c>
      <c r="G158" t="str">
        <f>IFERROR(VLOOKUP(TRIM(sas_2015[[#This Row],[Registration type]]),regi_cat[],2,FALSE)," ")</f>
        <v>auto</v>
      </c>
    </row>
    <row r="159" spans="3:7" x14ac:dyDescent="0.2">
      <c r="C159" t="s">
        <v>825</v>
      </c>
      <c r="D159" t="s">
        <v>773</v>
      </c>
      <c r="E159">
        <v>19</v>
      </c>
      <c r="F159" t="str">
        <f>IFERROR(VLOOKUP(TRIM(sas_2015[[#This Row],[vehicle_Body type]]),body_cat[],2,FALSE)," ")</f>
        <v>auto</v>
      </c>
      <c r="G159" t="str">
        <f>IFERROR(VLOOKUP(TRIM(sas_2015[[#This Row],[Registration type]]),regi_cat[],2,FALSE)," ")</f>
        <v>auto</v>
      </c>
    </row>
    <row r="160" spans="3:7" x14ac:dyDescent="0.2">
      <c r="C160" t="s">
        <v>825</v>
      </c>
      <c r="D160" t="s">
        <v>774</v>
      </c>
      <c r="E160">
        <v>7</v>
      </c>
      <c r="F160" t="str">
        <f>IFERROR(VLOOKUP(TRIM(sas_2015[[#This Row],[vehicle_Body type]]),body_cat[],2,FALSE)," ")</f>
        <v>auto</v>
      </c>
      <c r="G160" t="str">
        <f>IFERROR(VLOOKUP(TRIM(sas_2015[[#This Row],[Registration type]]),regi_cat[],2,FALSE)," ")</f>
        <v>auto</v>
      </c>
    </row>
    <row r="161" spans="3:7" x14ac:dyDescent="0.2">
      <c r="C161" t="s">
        <v>825</v>
      </c>
      <c r="D161" t="s">
        <v>775</v>
      </c>
      <c r="E161">
        <v>15</v>
      </c>
      <c r="F161" t="str">
        <f>IFERROR(VLOOKUP(TRIM(sas_2015[[#This Row],[vehicle_Body type]]),body_cat[],2,FALSE)," ")</f>
        <v>auto</v>
      </c>
      <c r="G161" t="str">
        <f>IFERROR(VLOOKUP(TRIM(sas_2015[[#This Row],[Registration type]]),regi_cat[],2,FALSE)," ")</f>
        <v>auto</v>
      </c>
    </row>
    <row r="162" spans="3:7" x14ac:dyDescent="0.2">
      <c r="C162" t="s">
        <v>825</v>
      </c>
      <c r="D162" t="s">
        <v>776</v>
      </c>
      <c r="E162">
        <v>3</v>
      </c>
      <c r="F162" t="str">
        <f>IFERROR(VLOOKUP(TRIM(sas_2015[[#This Row],[vehicle_Body type]]),body_cat[],2,FALSE)," ")</f>
        <v>auto</v>
      </c>
      <c r="G162" t="str">
        <f>IFERROR(VLOOKUP(TRIM(sas_2015[[#This Row],[Registration type]]),regi_cat[],2,FALSE)," ")</f>
        <v>auto</v>
      </c>
    </row>
    <row r="163" spans="3:7" x14ac:dyDescent="0.2">
      <c r="C163" t="s">
        <v>825</v>
      </c>
      <c r="D163" t="s">
        <v>712</v>
      </c>
      <c r="E163">
        <v>106</v>
      </c>
      <c r="F163" t="str">
        <f>IFERROR(VLOOKUP(TRIM(sas_2015[[#This Row],[vehicle_Body type]]),body_cat[],2,FALSE)," ")</f>
        <v>auto</v>
      </c>
      <c r="G163" t="str">
        <f>IFERROR(VLOOKUP(TRIM(sas_2015[[#This Row],[Registration type]]),regi_cat[],2,FALSE)," ")</f>
        <v>auto</v>
      </c>
    </row>
    <row r="164" spans="3:7" x14ac:dyDescent="0.2">
      <c r="C164" t="s">
        <v>825</v>
      </c>
      <c r="D164" t="s">
        <v>713</v>
      </c>
      <c r="E164">
        <v>9</v>
      </c>
      <c r="F164" t="str">
        <f>IFERROR(VLOOKUP(TRIM(sas_2015[[#This Row],[vehicle_Body type]]),body_cat[],2,FALSE)," ")</f>
        <v>auto</v>
      </c>
      <c r="G164" t="str">
        <f>IFERROR(VLOOKUP(TRIM(sas_2015[[#This Row],[Registration type]]),regi_cat[],2,FALSE)," ")</f>
        <v>auto</v>
      </c>
    </row>
    <row r="165" spans="3:7" x14ac:dyDescent="0.2">
      <c r="C165" t="s">
        <v>825</v>
      </c>
      <c r="D165" t="s">
        <v>714</v>
      </c>
      <c r="E165">
        <v>13</v>
      </c>
      <c r="F165" t="str">
        <f>IFERROR(VLOOKUP(TRIM(sas_2015[[#This Row],[vehicle_Body type]]),body_cat[],2,FALSE)," ")</f>
        <v>auto</v>
      </c>
      <c r="G165" t="str">
        <f>IFERROR(VLOOKUP(TRIM(sas_2015[[#This Row],[Registration type]]),regi_cat[],2,FALSE)," ")</f>
        <v>auto</v>
      </c>
    </row>
    <row r="166" spans="3:7" x14ac:dyDescent="0.2">
      <c r="C166" t="s">
        <v>825</v>
      </c>
      <c r="D166" t="s">
        <v>715</v>
      </c>
      <c r="E166">
        <v>25</v>
      </c>
      <c r="F166" t="str">
        <f>IFERROR(VLOOKUP(TRIM(sas_2015[[#This Row],[vehicle_Body type]]),body_cat[],2,FALSE)," ")</f>
        <v>auto</v>
      </c>
      <c r="G166" t="str">
        <f>IFERROR(VLOOKUP(TRIM(sas_2015[[#This Row],[Registration type]]),regi_cat[],2,FALSE)," ")</f>
        <v>auto</v>
      </c>
    </row>
    <row r="167" spans="3:7" x14ac:dyDescent="0.2">
      <c r="C167" t="s">
        <v>825</v>
      </c>
      <c r="D167" t="s">
        <v>716</v>
      </c>
      <c r="E167">
        <v>24</v>
      </c>
      <c r="F167" t="str">
        <f>IFERROR(VLOOKUP(TRIM(sas_2015[[#This Row],[vehicle_Body type]]),body_cat[],2,FALSE)," ")</f>
        <v>auto</v>
      </c>
      <c r="G167" t="str">
        <f>IFERROR(VLOOKUP(TRIM(sas_2015[[#This Row],[Registration type]]),regi_cat[],2,FALSE)," ")</f>
        <v>auto</v>
      </c>
    </row>
    <row r="168" spans="3:7" x14ac:dyDescent="0.2">
      <c r="C168" t="s">
        <v>825</v>
      </c>
      <c r="D168" t="s">
        <v>717</v>
      </c>
      <c r="E168">
        <v>23</v>
      </c>
      <c r="F168" t="str">
        <f>IFERROR(VLOOKUP(TRIM(sas_2015[[#This Row],[vehicle_Body type]]),body_cat[],2,FALSE)," ")</f>
        <v>auto</v>
      </c>
      <c r="G168" t="str">
        <f>IFERROR(VLOOKUP(TRIM(sas_2015[[#This Row],[Registration type]]),regi_cat[],2,FALSE)," ")</f>
        <v>auto</v>
      </c>
    </row>
    <row r="169" spans="3:7" x14ac:dyDescent="0.2">
      <c r="C169" t="s">
        <v>825</v>
      </c>
      <c r="D169" t="s">
        <v>718</v>
      </c>
      <c r="E169">
        <v>42</v>
      </c>
      <c r="F169" t="str">
        <f>IFERROR(VLOOKUP(TRIM(sas_2015[[#This Row],[vehicle_Body type]]),body_cat[],2,FALSE)," ")</f>
        <v>auto</v>
      </c>
      <c r="G169" t="str">
        <f>IFERROR(VLOOKUP(TRIM(sas_2015[[#This Row],[Registration type]]),regi_cat[],2,FALSE)," ")</f>
        <v>auto</v>
      </c>
    </row>
    <row r="170" spans="3:7" x14ac:dyDescent="0.2">
      <c r="C170" t="s">
        <v>825</v>
      </c>
      <c r="D170" t="s">
        <v>719</v>
      </c>
      <c r="E170">
        <v>8</v>
      </c>
      <c r="F170" t="str">
        <f>IFERROR(VLOOKUP(TRIM(sas_2015[[#This Row],[vehicle_Body type]]),body_cat[],2,FALSE)," ")</f>
        <v>auto</v>
      </c>
      <c r="G170" t="str">
        <f>IFERROR(VLOOKUP(TRIM(sas_2015[[#This Row],[Registration type]]),regi_cat[],2,FALSE)," ")</f>
        <v>auto</v>
      </c>
    </row>
    <row r="171" spans="3:7" x14ac:dyDescent="0.2">
      <c r="C171" t="s">
        <v>825</v>
      </c>
      <c r="D171" t="s">
        <v>780</v>
      </c>
      <c r="E171">
        <v>6</v>
      </c>
      <c r="F171" t="str">
        <f>IFERROR(VLOOKUP(TRIM(sas_2015[[#This Row],[vehicle_Body type]]),body_cat[],2,FALSE)," ")</f>
        <v>auto</v>
      </c>
      <c r="G171" t="str">
        <f>IFERROR(VLOOKUP(TRIM(sas_2015[[#This Row],[Registration type]]),regi_cat[],2,FALSE)," ")</f>
        <v>auto</v>
      </c>
    </row>
    <row r="172" spans="3:7" x14ac:dyDescent="0.2">
      <c r="C172" t="s">
        <v>825</v>
      </c>
      <c r="D172" t="s">
        <v>781</v>
      </c>
      <c r="E172">
        <v>10</v>
      </c>
      <c r="F172" t="str">
        <f>IFERROR(VLOOKUP(TRIM(sas_2015[[#This Row],[vehicle_Body type]]),body_cat[],2,FALSE)," ")</f>
        <v>auto</v>
      </c>
      <c r="G172" t="str">
        <f>IFERROR(VLOOKUP(TRIM(sas_2015[[#This Row],[Registration type]]),regi_cat[],2,FALSE)," ")</f>
        <v>auto</v>
      </c>
    </row>
    <row r="173" spans="3:7" x14ac:dyDescent="0.2">
      <c r="C173" t="s">
        <v>825</v>
      </c>
      <c r="D173" t="s">
        <v>782</v>
      </c>
      <c r="E173">
        <v>47</v>
      </c>
      <c r="F173" t="str">
        <f>IFERROR(VLOOKUP(TRIM(sas_2015[[#This Row],[vehicle_Body type]]),body_cat[],2,FALSE)," ")</f>
        <v>auto</v>
      </c>
      <c r="G173" t="str">
        <f>IFERROR(VLOOKUP(TRIM(sas_2015[[#This Row],[Registration type]]),regi_cat[],2,FALSE)," ")</f>
        <v>auto</v>
      </c>
    </row>
    <row r="174" spans="3:7" x14ac:dyDescent="0.2">
      <c r="C174" t="s">
        <v>825</v>
      </c>
      <c r="D174" t="s">
        <v>721</v>
      </c>
      <c r="E174">
        <v>184</v>
      </c>
      <c r="F174" t="str">
        <f>IFERROR(VLOOKUP(TRIM(sas_2015[[#This Row],[vehicle_Body type]]),body_cat[],2,FALSE)," ")</f>
        <v>auto</v>
      </c>
      <c r="G174" t="str">
        <f>IFERROR(VLOOKUP(TRIM(sas_2015[[#This Row],[Registration type]]),regi_cat[],2,FALSE)," ")</f>
        <v>auto</v>
      </c>
    </row>
    <row r="175" spans="3:7" x14ac:dyDescent="0.2">
      <c r="C175" t="s">
        <v>825</v>
      </c>
      <c r="D175" t="s">
        <v>783</v>
      </c>
      <c r="E175">
        <v>1</v>
      </c>
      <c r="F175" t="str">
        <f>IFERROR(VLOOKUP(TRIM(sas_2015[[#This Row],[vehicle_Body type]]),body_cat[],2,FALSE)," ")</f>
        <v>auto</v>
      </c>
      <c r="G175" t="str">
        <f>IFERROR(VLOOKUP(TRIM(sas_2015[[#This Row],[Registration type]]),regi_cat[],2,FALSE)," ")</f>
        <v>auto</v>
      </c>
    </row>
    <row r="176" spans="3:7" x14ac:dyDescent="0.2">
      <c r="C176" t="s">
        <v>825</v>
      </c>
      <c r="D176" t="s">
        <v>826</v>
      </c>
      <c r="E176">
        <v>1</v>
      </c>
      <c r="F176" t="str">
        <f>IFERROR(VLOOKUP(TRIM(sas_2015[[#This Row],[vehicle_Body type]]),body_cat[],2,FALSE)," ")</f>
        <v>auto</v>
      </c>
      <c r="G176" t="str">
        <f>IFERROR(VLOOKUP(TRIM(sas_2015[[#This Row],[Registration type]]),regi_cat[],2,FALSE)," ")</f>
        <v>auto</v>
      </c>
    </row>
    <row r="177" spans="3:7" x14ac:dyDescent="0.2">
      <c r="C177" t="s">
        <v>825</v>
      </c>
      <c r="D177" t="s">
        <v>827</v>
      </c>
      <c r="E177">
        <v>1</v>
      </c>
      <c r="F177" t="str">
        <f>IFERROR(VLOOKUP(TRIM(sas_2015[[#This Row],[vehicle_Body type]]),body_cat[],2,FALSE)," ")</f>
        <v>auto</v>
      </c>
      <c r="G177" t="str">
        <f>IFERROR(VLOOKUP(TRIM(sas_2015[[#This Row],[Registration type]]),regi_cat[],2,FALSE)," ")</f>
        <v>auto</v>
      </c>
    </row>
    <row r="178" spans="3:7" x14ac:dyDescent="0.2">
      <c r="C178" t="s">
        <v>825</v>
      </c>
      <c r="D178" t="s">
        <v>723</v>
      </c>
      <c r="E178">
        <v>41</v>
      </c>
      <c r="F178" t="str">
        <f>IFERROR(VLOOKUP(TRIM(sas_2015[[#This Row],[vehicle_Body type]]),body_cat[],2,FALSE)," ")</f>
        <v>auto</v>
      </c>
      <c r="G178" t="str">
        <f>IFERROR(VLOOKUP(TRIM(sas_2015[[#This Row],[Registration type]]),regi_cat[],2,FALSE)," ")</f>
        <v>auto</v>
      </c>
    </row>
    <row r="179" spans="3:7" x14ac:dyDescent="0.2">
      <c r="C179" t="s">
        <v>825</v>
      </c>
      <c r="D179" t="s">
        <v>724</v>
      </c>
      <c r="E179">
        <v>149</v>
      </c>
      <c r="F179" t="str">
        <f>IFERROR(VLOOKUP(TRIM(sas_2015[[#This Row],[vehicle_Body type]]),body_cat[],2,FALSE)," ")</f>
        <v>auto</v>
      </c>
      <c r="G179" t="str">
        <f>IFERROR(VLOOKUP(TRIM(sas_2015[[#This Row],[Registration type]]),regi_cat[],2,FALSE)," ")</f>
        <v>auto</v>
      </c>
    </row>
    <row r="180" spans="3:7" x14ac:dyDescent="0.2">
      <c r="C180" t="s">
        <v>825</v>
      </c>
      <c r="D180" t="s">
        <v>787</v>
      </c>
      <c r="E180">
        <v>1</v>
      </c>
      <c r="F180" t="str">
        <f>IFERROR(VLOOKUP(TRIM(sas_2015[[#This Row],[vehicle_Body type]]),body_cat[],2,FALSE)," ")</f>
        <v>auto</v>
      </c>
      <c r="G180" t="str">
        <f>IFERROR(VLOOKUP(TRIM(sas_2015[[#This Row],[Registration type]]),regi_cat[],2,FALSE)," ")</f>
        <v>auto</v>
      </c>
    </row>
    <row r="181" spans="3:7" x14ac:dyDescent="0.2">
      <c r="C181" t="s">
        <v>825</v>
      </c>
      <c r="D181" t="s">
        <v>788</v>
      </c>
      <c r="E181">
        <v>11</v>
      </c>
      <c r="F181" t="str">
        <f>IFERROR(VLOOKUP(TRIM(sas_2015[[#This Row],[vehicle_Body type]]),body_cat[],2,FALSE)," ")</f>
        <v>auto</v>
      </c>
      <c r="G181" t="str">
        <f>IFERROR(VLOOKUP(TRIM(sas_2015[[#This Row],[Registration type]]),regi_cat[],2,FALSE)," ")</f>
        <v>auto</v>
      </c>
    </row>
    <row r="182" spans="3:7" x14ac:dyDescent="0.2">
      <c r="C182" t="s">
        <v>825</v>
      </c>
      <c r="D182" t="s">
        <v>790</v>
      </c>
      <c r="E182">
        <v>2</v>
      </c>
      <c r="F182" t="str">
        <f>IFERROR(VLOOKUP(TRIM(sas_2015[[#This Row],[vehicle_Body type]]),body_cat[],2,FALSE)," ")</f>
        <v>auto</v>
      </c>
      <c r="G182" t="str">
        <f>IFERROR(VLOOKUP(TRIM(sas_2015[[#This Row],[Registration type]]),regi_cat[],2,FALSE)," ")</f>
        <v>auto</v>
      </c>
    </row>
    <row r="183" spans="3:7" x14ac:dyDescent="0.2">
      <c r="C183" t="s">
        <v>825</v>
      </c>
      <c r="D183" t="s">
        <v>725</v>
      </c>
      <c r="E183">
        <v>6</v>
      </c>
      <c r="F183" t="str">
        <f>IFERROR(VLOOKUP(TRIM(sas_2015[[#This Row],[vehicle_Body type]]),body_cat[],2,FALSE)," ")</f>
        <v>auto</v>
      </c>
      <c r="G183" t="str">
        <f>IFERROR(VLOOKUP(TRIM(sas_2015[[#This Row],[Registration type]]),regi_cat[],2,FALSE)," ")</f>
        <v>auto</v>
      </c>
    </row>
    <row r="184" spans="3:7" x14ac:dyDescent="0.2">
      <c r="C184" t="s">
        <v>825</v>
      </c>
      <c r="D184" t="s">
        <v>727</v>
      </c>
      <c r="E184">
        <v>24</v>
      </c>
      <c r="F184" t="str">
        <f>IFERROR(VLOOKUP(TRIM(sas_2015[[#This Row],[vehicle_Body type]]),body_cat[],2,FALSE)," ")</f>
        <v>auto</v>
      </c>
      <c r="G184" t="str">
        <f>IFERROR(VLOOKUP(TRIM(sas_2015[[#This Row],[Registration type]]),regi_cat[],2,FALSE)," ")</f>
        <v>auto</v>
      </c>
    </row>
    <row r="185" spans="3:7" x14ac:dyDescent="0.2">
      <c r="C185" t="s">
        <v>825</v>
      </c>
      <c r="D185" t="s">
        <v>792</v>
      </c>
      <c r="E185">
        <v>5</v>
      </c>
      <c r="F185" t="str">
        <f>IFERROR(VLOOKUP(TRIM(sas_2015[[#This Row],[vehicle_Body type]]),body_cat[],2,FALSE)," ")</f>
        <v>auto</v>
      </c>
      <c r="G185" t="str">
        <f>IFERROR(VLOOKUP(TRIM(sas_2015[[#This Row],[Registration type]]),regi_cat[],2,FALSE)," ")</f>
        <v>auto</v>
      </c>
    </row>
    <row r="186" spans="3:7" x14ac:dyDescent="0.2">
      <c r="C186" t="s">
        <v>825</v>
      </c>
      <c r="D186" t="s">
        <v>794</v>
      </c>
      <c r="E186">
        <v>1</v>
      </c>
      <c r="F186" t="str">
        <f>IFERROR(VLOOKUP(TRIM(sas_2015[[#This Row],[vehicle_Body type]]),body_cat[],2,FALSE)," ")</f>
        <v>auto</v>
      </c>
      <c r="G186" t="str">
        <f>IFERROR(VLOOKUP(TRIM(sas_2015[[#This Row],[Registration type]]),regi_cat[],2,FALSE)," ")</f>
        <v>auto</v>
      </c>
    </row>
    <row r="187" spans="3:7" x14ac:dyDescent="0.2">
      <c r="C187" t="s">
        <v>825</v>
      </c>
      <c r="D187" t="s">
        <v>736</v>
      </c>
      <c r="E187">
        <v>41</v>
      </c>
      <c r="F187" t="str">
        <f>IFERROR(VLOOKUP(TRIM(sas_2015[[#This Row],[vehicle_Body type]]),body_cat[],2,FALSE)," ")</f>
        <v>auto</v>
      </c>
      <c r="G187" t="str">
        <f>IFERROR(VLOOKUP(TRIM(sas_2015[[#This Row],[Registration type]]),regi_cat[],2,FALSE)," ")</f>
        <v>municipal other</v>
      </c>
    </row>
    <row r="188" spans="3:7" x14ac:dyDescent="0.2">
      <c r="C188" t="s">
        <v>825</v>
      </c>
      <c r="D188" t="s">
        <v>795</v>
      </c>
      <c r="E188">
        <v>9</v>
      </c>
      <c r="F188" t="str">
        <f>IFERROR(VLOOKUP(TRIM(sas_2015[[#This Row],[vehicle_Body type]]),body_cat[],2,FALSE)," ")</f>
        <v>auto</v>
      </c>
      <c r="G188" t="str">
        <f>IFERROR(VLOOKUP(TRIM(sas_2015[[#This Row],[Registration type]]),regi_cat[],2,FALSE)," ")</f>
        <v>auto</v>
      </c>
    </row>
    <row r="189" spans="3:7" x14ac:dyDescent="0.2">
      <c r="C189" t="s">
        <v>825</v>
      </c>
      <c r="D189" t="s">
        <v>796</v>
      </c>
      <c r="E189">
        <v>7</v>
      </c>
      <c r="F189" t="str">
        <f>IFERROR(VLOOKUP(TRIM(sas_2015[[#This Row],[vehicle_Body type]]),body_cat[],2,FALSE)," ")</f>
        <v>auto</v>
      </c>
      <c r="G189" t="str">
        <f>IFERROR(VLOOKUP(TRIM(sas_2015[[#This Row],[Registration type]]),regi_cat[],2,FALSE)," ")</f>
        <v>auto</v>
      </c>
    </row>
    <row r="190" spans="3:7" x14ac:dyDescent="0.2">
      <c r="C190" t="s">
        <v>825</v>
      </c>
      <c r="D190" t="s">
        <v>797</v>
      </c>
      <c r="E190">
        <v>3</v>
      </c>
      <c r="F190" t="str">
        <f>IFERROR(VLOOKUP(TRIM(sas_2015[[#This Row],[vehicle_Body type]]),body_cat[],2,FALSE)," ")</f>
        <v>auto</v>
      </c>
      <c r="G190" t="str">
        <f>IFERROR(VLOOKUP(TRIM(sas_2015[[#This Row],[Registration type]]),regi_cat[],2,FALSE)," ")</f>
        <v>auto</v>
      </c>
    </row>
    <row r="191" spans="3:7" x14ac:dyDescent="0.2">
      <c r="C191" t="s">
        <v>825</v>
      </c>
      <c r="D191" t="s">
        <v>737</v>
      </c>
      <c r="E191">
        <v>43</v>
      </c>
      <c r="F191" t="str">
        <f>IFERROR(VLOOKUP(TRIM(sas_2015[[#This Row],[vehicle_Body type]]),body_cat[],2,FALSE)," ")</f>
        <v>auto</v>
      </c>
      <c r="G191" t="str">
        <f>IFERROR(VLOOKUP(TRIM(sas_2015[[#This Row],[Registration type]]),regi_cat[],2,FALSE)," ")</f>
        <v>auto</v>
      </c>
    </row>
    <row r="192" spans="3:7" x14ac:dyDescent="0.2">
      <c r="C192" t="s">
        <v>825</v>
      </c>
      <c r="D192" t="s">
        <v>800</v>
      </c>
      <c r="E192">
        <v>6</v>
      </c>
      <c r="F192" t="str">
        <f>IFERROR(VLOOKUP(TRIM(sas_2015[[#This Row],[vehicle_Body type]]),body_cat[],2,FALSE)," ")</f>
        <v>auto</v>
      </c>
      <c r="G192" t="str">
        <f>IFERROR(VLOOKUP(TRIM(sas_2015[[#This Row],[Registration type]]),regi_cat[],2,FALSE)," ")</f>
        <v>auto</v>
      </c>
    </row>
    <row r="193" spans="3:7" x14ac:dyDescent="0.2">
      <c r="C193" t="s">
        <v>825</v>
      </c>
      <c r="D193" t="s">
        <v>801</v>
      </c>
      <c r="E193">
        <v>5</v>
      </c>
      <c r="F193" t="str">
        <f>IFERROR(VLOOKUP(TRIM(sas_2015[[#This Row],[vehicle_Body type]]),body_cat[],2,FALSE)," ")</f>
        <v>auto</v>
      </c>
      <c r="G193" t="str">
        <f>IFERROR(VLOOKUP(TRIM(sas_2015[[#This Row],[Registration type]]),regi_cat[],2,FALSE)," ")</f>
        <v>auto</v>
      </c>
    </row>
    <row r="194" spans="3:7" x14ac:dyDescent="0.2">
      <c r="C194" t="s">
        <v>825</v>
      </c>
      <c r="D194" t="s">
        <v>738</v>
      </c>
      <c r="E194">
        <v>65188</v>
      </c>
      <c r="F194" t="str">
        <f>IFERROR(VLOOKUP(TRIM(sas_2015[[#This Row],[vehicle_Body type]]),body_cat[],2,FALSE)," ")</f>
        <v>auto</v>
      </c>
      <c r="G194" t="str">
        <f>IFERROR(VLOOKUP(TRIM(sas_2015[[#This Row],[Registration type]]),regi_cat[],2,FALSE)," ")</f>
        <v>auto</v>
      </c>
    </row>
    <row r="195" spans="3:7" x14ac:dyDescent="0.2">
      <c r="C195" t="s">
        <v>825</v>
      </c>
      <c r="D195" t="s">
        <v>739</v>
      </c>
      <c r="E195">
        <v>46</v>
      </c>
      <c r="F195" t="str">
        <f>IFERROR(VLOOKUP(TRIM(sas_2015[[#This Row],[vehicle_Body type]]),body_cat[],2,FALSE)," ")</f>
        <v>auto</v>
      </c>
      <c r="G195" t="str">
        <f>IFERROR(VLOOKUP(TRIM(sas_2015[[#This Row],[Registration type]]),regi_cat[],2,FALSE)," ")</f>
        <v>auto</v>
      </c>
    </row>
    <row r="196" spans="3:7" x14ac:dyDescent="0.2">
      <c r="C196" t="s">
        <v>825</v>
      </c>
      <c r="D196" t="s">
        <v>803</v>
      </c>
      <c r="E196">
        <v>66</v>
      </c>
      <c r="F196" t="str">
        <f>IFERROR(VLOOKUP(TRIM(sas_2015[[#This Row],[vehicle_Body type]]),body_cat[],2,FALSE)," ")</f>
        <v>auto</v>
      </c>
      <c r="G196" t="str">
        <f>IFERROR(VLOOKUP(TRIM(sas_2015[[#This Row],[Registration type]]),regi_cat[],2,FALSE)," ")</f>
        <v>auto</v>
      </c>
    </row>
    <row r="197" spans="3:7" x14ac:dyDescent="0.2">
      <c r="C197" t="s">
        <v>825</v>
      </c>
      <c r="D197" t="s">
        <v>804</v>
      </c>
      <c r="E197">
        <v>4</v>
      </c>
      <c r="F197" t="str">
        <f>IFERROR(VLOOKUP(TRIM(sas_2015[[#This Row],[vehicle_Body type]]),body_cat[],2,FALSE)," ")</f>
        <v>auto</v>
      </c>
      <c r="G197" t="str">
        <f>IFERROR(VLOOKUP(TRIM(sas_2015[[#This Row],[Registration type]]),regi_cat[],2,FALSE)," ")</f>
        <v>auto</v>
      </c>
    </row>
    <row r="198" spans="3:7" x14ac:dyDescent="0.2">
      <c r="C198" t="s">
        <v>825</v>
      </c>
      <c r="D198" t="s">
        <v>740</v>
      </c>
      <c r="E198">
        <v>84</v>
      </c>
      <c r="F198" t="str">
        <f>IFERROR(VLOOKUP(TRIM(sas_2015[[#This Row],[vehicle_Body type]]),body_cat[],2,FALSE)," ")</f>
        <v>auto</v>
      </c>
      <c r="G198" t="str">
        <f>IFERROR(VLOOKUP(TRIM(sas_2015[[#This Row],[Registration type]]),regi_cat[],2,FALSE)," ")</f>
        <v>auto</v>
      </c>
    </row>
    <row r="199" spans="3:7" x14ac:dyDescent="0.2">
      <c r="C199" t="s">
        <v>825</v>
      </c>
      <c r="D199" t="s">
        <v>805</v>
      </c>
      <c r="E199">
        <v>9</v>
      </c>
      <c r="F199" t="str">
        <f>IFERROR(VLOOKUP(TRIM(sas_2015[[#This Row],[vehicle_Body type]]),body_cat[],2,FALSE)," ")</f>
        <v>auto</v>
      </c>
      <c r="G199" t="str">
        <f>IFERROR(VLOOKUP(TRIM(sas_2015[[#This Row],[Registration type]]),regi_cat[],2,FALSE)," ")</f>
        <v>auto</v>
      </c>
    </row>
    <row r="200" spans="3:7" x14ac:dyDescent="0.2">
      <c r="C200" t="s">
        <v>825</v>
      </c>
      <c r="D200" t="s">
        <v>744</v>
      </c>
      <c r="E200">
        <v>70</v>
      </c>
      <c r="F200" t="str">
        <f>IFERROR(VLOOKUP(TRIM(sas_2015[[#This Row],[vehicle_Body type]]),body_cat[],2,FALSE)," ")</f>
        <v>auto</v>
      </c>
      <c r="G200" t="str">
        <f>IFERROR(VLOOKUP(TRIM(sas_2015[[#This Row],[Registration type]]),regi_cat[],2,FALSE)," ")</f>
        <v>auto</v>
      </c>
    </row>
    <row r="201" spans="3:7" x14ac:dyDescent="0.2">
      <c r="C201" t="s">
        <v>825</v>
      </c>
      <c r="D201" t="s">
        <v>812</v>
      </c>
      <c r="E201">
        <v>1</v>
      </c>
      <c r="F201" t="str">
        <f>IFERROR(VLOOKUP(TRIM(sas_2015[[#This Row],[vehicle_Body type]]),body_cat[],2,FALSE)," ")</f>
        <v>auto</v>
      </c>
      <c r="G201" t="str">
        <f>IFERROR(VLOOKUP(TRIM(sas_2015[[#This Row],[Registration type]]),regi_cat[],2,FALSE)," ")</f>
        <v>auto</v>
      </c>
    </row>
    <row r="202" spans="3:7" x14ac:dyDescent="0.2">
      <c r="C202" t="s">
        <v>825</v>
      </c>
      <c r="D202" t="s">
        <v>813</v>
      </c>
      <c r="E202">
        <v>1</v>
      </c>
      <c r="F202" t="str">
        <f>IFERROR(VLOOKUP(TRIM(sas_2015[[#This Row],[vehicle_Body type]]),body_cat[],2,FALSE)," ")</f>
        <v>auto</v>
      </c>
      <c r="G202" t="str">
        <f>IFERROR(VLOOKUP(TRIM(sas_2015[[#This Row],[Registration type]]),regi_cat[],2,FALSE)," ")</f>
        <v>auto</v>
      </c>
    </row>
    <row r="203" spans="3:7" x14ac:dyDescent="0.2">
      <c r="C203" t="s">
        <v>825</v>
      </c>
      <c r="D203" t="s">
        <v>746</v>
      </c>
      <c r="E203">
        <v>7</v>
      </c>
      <c r="F203" t="str">
        <f>IFERROR(VLOOKUP(TRIM(sas_2015[[#This Row],[vehicle_Body type]]),body_cat[],2,FALSE)," ")</f>
        <v>auto</v>
      </c>
      <c r="G203" t="str">
        <f>IFERROR(VLOOKUP(TRIM(sas_2015[[#This Row],[Registration type]]),regi_cat[],2,FALSE)," ")</f>
        <v>auto</v>
      </c>
    </row>
    <row r="204" spans="3:7" x14ac:dyDescent="0.2">
      <c r="C204" t="s">
        <v>825</v>
      </c>
      <c r="D204" t="s">
        <v>815</v>
      </c>
      <c r="E204">
        <v>4</v>
      </c>
      <c r="F204" t="str">
        <f>IFERROR(VLOOKUP(TRIM(sas_2015[[#This Row],[vehicle_Body type]]),body_cat[],2,FALSE)," ")</f>
        <v>auto</v>
      </c>
      <c r="G204" t="str">
        <f>IFERROR(VLOOKUP(TRIM(sas_2015[[#This Row],[Registration type]]),regi_cat[],2,FALSE)," ")</f>
        <v>auto</v>
      </c>
    </row>
    <row r="205" spans="3:7" x14ac:dyDescent="0.2">
      <c r="C205" t="s">
        <v>825</v>
      </c>
      <c r="D205" t="s">
        <v>748</v>
      </c>
      <c r="E205">
        <v>24</v>
      </c>
      <c r="F205" t="str">
        <f>IFERROR(VLOOKUP(TRIM(sas_2015[[#This Row],[vehicle_Body type]]),body_cat[],2,FALSE)," ")</f>
        <v>auto</v>
      </c>
      <c r="G205" t="str">
        <f>IFERROR(VLOOKUP(TRIM(sas_2015[[#This Row],[Registration type]]),regi_cat[],2,FALSE)," ")</f>
        <v>auto</v>
      </c>
    </row>
    <row r="206" spans="3:7" x14ac:dyDescent="0.2">
      <c r="C206" t="s">
        <v>825</v>
      </c>
      <c r="D206" t="s">
        <v>816</v>
      </c>
      <c r="E206">
        <v>2</v>
      </c>
      <c r="F206" t="str">
        <f>IFERROR(VLOOKUP(TRIM(sas_2015[[#This Row],[vehicle_Body type]]),body_cat[],2,FALSE)," ")</f>
        <v>auto</v>
      </c>
      <c r="G206" t="str">
        <f>IFERROR(VLOOKUP(TRIM(sas_2015[[#This Row],[Registration type]]),regi_cat[],2,FALSE)," ")</f>
        <v>auto</v>
      </c>
    </row>
    <row r="207" spans="3:7" x14ac:dyDescent="0.2">
      <c r="C207" t="s">
        <v>825</v>
      </c>
      <c r="D207" t="s">
        <v>757</v>
      </c>
      <c r="E207">
        <v>1</v>
      </c>
      <c r="F207" t="str">
        <f>IFERROR(VLOOKUP(TRIM(sas_2015[[#This Row],[vehicle_Body type]]),body_cat[],2,FALSE)," ")</f>
        <v>auto</v>
      </c>
      <c r="G207" t="str">
        <f>IFERROR(VLOOKUP(TRIM(sas_2015[[#This Row],[Registration type]]),regi_cat[],2,FALSE)," ")</f>
        <v>light commercial truck</v>
      </c>
    </row>
    <row r="208" spans="3:7" x14ac:dyDescent="0.2">
      <c r="C208" t="s">
        <v>825</v>
      </c>
      <c r="D208" t="s">
        <v>759</v>
      </c>
      <c r="E208">
        <v>48</v>
      </c>
      <c r="F208" t="str">
        <f>IFERROR(VLOOKUP(TRIM(sas_2015[[#This Row],[vehicle_Body type]]),body_cat[],2,FALSE)," ")</f>
        <v>auto</v>
      </c>
      <c r="G208" t="str">
        <f>IFERROR(VLOOKUP(TRIM(sas_2015[[#This Row],[Registration type]]),regi_cat[],2,FALSE)," ")</f>
        <v>auto</v>
      </c>
    </row>
    <row r="209" spans="3:7" x14ac:dyDescent="0.2">
      <c r="C209" t="s">
        <v>825</v>
      </c>
      <c r="D209" t="s">
        <v>761</v>
      </c>
      <c r="E209">
        <v>37</v>
      </c>
      <c r="F209" t="str">
        <f>IFERROR(VLOOKUP(TRIM(sas_2015[[#This Row],[vehicle_Body type]]),body_cat[],2,FALSE)," ")</f>
        <v>auto</v>
      </c>
      <c r="G209" t="str">
        <f>IFERROR(VLOOKUP(TRIM(sas_2015[[#This Row],[Registration type]]),regi_cat[],2,FALSE)," ")</f>
        <v>auto</v>
      </c>
    </row>
    <row r="210" spans="3:7" x14ac:dyDescent="0.2">
      <c r="C210" t="s">
        <v>825</v>
      </c>
      <c r="D210" t="s">
        <v>762</v>
      </c>
      <c r="E210">
        <v>13</v>
      </c>
      <c r="F210" t="str">
        <f>IFERROR(VLOOKUP(TRIM(sas_2015[[#This Row],[vehicle_Body type]]),body_cat[],2,FALSE)," ")</f>
        <v>auto</v>
      </c>
      <c r="G210" t="str">
        <f>IFERROR(VLOOKUP(TRIM(sas_2015[[#This Row],[Registration type]]),regi_cat[],2,FALSE)," ")</f>
        <v>auto</v>
      </c>
    </row>
    <row r="211" spans="3:7" x14ac:dyDescent="0.2">
      <c r="C211" t="s">
        <v>825</v>
      </c>
      <c r="D211" t="s">
        <v>818</v>
      </c>
      <c r="E211">
        <v>2</v>
      </c>
      <c r="F211" t="str">
        <f>IFERROR(VLOOKUP(TRIM(sas_2015[[#This Row],[vehicle_Body type]]),body_cat[],2,FALSE)," ")</f>
        <v>auto</v>
      </c>
      <c r="G211" t="str">
        <f>IFERROR(VLOOKUP(TRIM(sas_2015[[#This Row],[Registration type]]),regi_cat[],2,FALSE)," ")</f>
        <v>auto</v>
      </c>
    </row>
    <row r="212" spans="3:7" x14ac:dyDescent="0.2">
      <c r="C212" t="s">
        <v>825</v>
      </c>
      <c r="D212" t="s">
        <v>763</v>
      </c>
      <c r="E212">
        <v>149</v>
      </c>
      <c r="F212" t="str">
        <f>IFERROR(VLOOKUP(TRIM(sas_2015[[#This Row],[vehicle_Body type]]),body_cat[],2,FALSE)," ")</f>
        <v>auto</v>
      </c>
      <c r="G212" t="str">
        <f>IFERROR(VLOOKUP(TRIM(sas_2015[[#This Row],[Registration type]]),regi_cat[],2,FALSE)," ")</f>
        <v>auto</v>
      </c>
    </row>
    <row r="213" spans="3:7" x14ac:dyDescent="0.2">
      <c r="C213" t="s">
        <v>825</v>
      </c>
      <c r="D213" t="s">
        <v>764</v>
      </c>
      <c r="E213">
        <v>71</v>
      </c>
      <c r="F213" t="str">
        <f>IFERROR(VLOOKUP(TRIM(sas_2015[[#This Row],[vehicle_Body type]]),body_cat[],2,FALSE)," ")</f>
        <v>auto</v>
      </c>
      <c r="G213" t="str">
        <f>IFERROR(VLOOKUP(TRIM(sas_2015[[#This Row],[Registration type]]),regi_cat[],2,FALSE)," ")</f>
        <v>auto</v>
      </c>
    </row>
    <row r="214" spans="3:7" x14ac:dyDescent="0.2">
      <c r="C214" t="s">
        <v>825</v>
      </c>
      <c r="D214" t="s">
        <v>819</v>
      </c>
      <c r="E214">
        <v>1</v>
      </c>
      <c r="F214" t="str">
        <f>IFERROR(VLOOKUP(TRIM(sas_2015[[#This Row],[vehicle_Body type]]),body_cat[],2,FALSE)," ")</f>
        <v>auto</v>
      </c>
      <c r="G214" t="str">
        <f>IFERROR(VLOOKUP(TRIM(sas_2015[[#This Row],[Registration type]]),regi_cat[],2,FALSE)," ")</f>
        <v>auto</v>
      </c>
    </row>
    <row r="215" spans="3:7" x14ac:dyDescent="0.2">
      <c r="C215" t="s">
        <v>825</v>
      </c>
      <c r="D215" t="s">
        <v>820</v>
      </c>
      <c r="E215">
        <v>1</v>
      </c>
      <c r="F215" t="str">
        <f>IFERROR(VLOOKUP(TRIM(sas_2015[[#This Row],[vehicle_Body type]]),body_cat[],2,FALSE)," ")</f>
        <v>auto</v>
      </c>
      <c r="G215" t="str">
        <f>IFERROR(VLOOKUP(TRIM(sas_2015[[#This Row],[Registration type]]),regi_cat[],2,FALSE)," ")</f>
        <v>auto</v>
      </c>
    </row>
    <row r="216" spans="3:7" x14ac:dyDescent="0.2">
      <c r="C216" t="s">
        <v>825</v>
      </c>
      <c r="D216" t="s">
        <v>821</v>
      </c>
      <c r="E216">
        <v>1</v>
      </c>
      <c r="F216" t="str">
        <f>IFERROR(VLOOKUP(TRIM(sas_2015[[#This Row],[vehicle_Body type]]),body_cat[],2,FALSE)," ")</f>
        <v>auto</v>
      </c>
      <c r="G216" t="str">
        <f>IFERROR(VLOOKUP(TRIM(sas_2015[[#This Row],[Registration type]]),regi_cat[],2,FALSE)," ")</f>
        <v>auto</v>
      </c>
    </row>
    <row r="217" spans="3:7" x14ac:dyDescent="0.2">
      <c r="C217" t="s">
        <v>825</v>
      </c>
      <c r="D217" t="s">
        <v>822</v>
      </c>
      <c r="E217">
        <v>6</v>
      </c>
      <c r="F217" t="str">
        <f>IFERROR(VLOOKUP(TRIM(sas_2015[[#This Row],[vehicle_Body type]]),body_cat[],2,FALSE)," ")</f>
        <v>auto</v>
      </c>
      <c r="G217" t="str">
        <f>IFERROR(VLOOKUP(TRIM(sas_2015[[#This Row],[Registration type]]),regi_cat[],2,FALSE)," ")</f>
        <v>auto</v>
      </c>
    </row>
    <row r="218" spans="3:7" x14ac:dyDescent="0.2">
      <c r="C218" t="s">
        <v>825</v>
      </c>
      <c r="D218" t="s">
        <v>779</v>
      </c>
      <c r="E218">
        <v>1</v>
      </c>
      <c r="F218" t="str">
        <f>IFERROR(VLOOKUP(TRIM(sas_2015[[#This Row],[vehicle_Body type]]),body_cat[],2,FALSE)," ")</f>
        <v>auto</v>
      </c>
      <c r="G218" t="str">
        <f>IFERROR(VLOOKUP(TRIM(sas_2015[[#This Row],[Registration type]]),regi_cat[],2,FALSE)," ")</f>
        <v>passenger truck</v>
      </c>
    </row>
    <row r="219" spans="3:7" x14ac:dyDescent="0.2">
      <c r="C219" t="s">
        <v>825</v>
      </c>
      <c r="D219" t="s">
        <v>722</v>
      </c>
      <c r="E219">
        <v>104</v>
      </c>
      <c r="F219" t="str">
        <f>IFERROR(VLOOKUP(TRIM(sas_2015[[#This Row],[vehicle_Body type]]),body_cat[],2,FALSE)," ")</f>
        <v>auto</v>
      </c>
      <c r="G219" t="str">
        <f>IFERROR(VLOOKUP(TRIM(sas_2015[[#This Row],[Registration type]]),regi_cat[],2,FALSE)," ")</f>
        <v>auto</v>
      </c>
    </row>
    <row r="220" spans="3:7" x14ac:dyDescent="0.2">
      <c r="C220" t="s">
        <v>825</v>
      </c>
      <c r="D220" t="s">
        <v>809</v>
      </c>
      <c r="E220">
        <v>21</v>
      </c>
      <c r="F220" t="str">
        <f>IFERROR(VLOOKUP(TRIM(sas_2015[[#This Row],[vehicle_Body type]]),body_cat[],2,FALSE)," ")</f>
        <v>auto</v>
      </c>
      <c r="G220" t="str">
        <f>IFERROR(VLOOKUP(TRIM(sas_2015[[#This Row],[Registration type]]),regi_cat[],2,FALSE)," ")</f>
        <v>auto</v>
      </c>
    </row>
    <row r="221" spans="3:7" x14ac:dyDescent="0.2">
      <c r="C221" t="s">
        <v>828</v>
      </c>
      <c r="D221" t="s">
        <v>766</v>
      </c>
      <c r="E221">
        <v>1</v>
      </c>
      <c r="F221" t="str">
        <f>IFERROR(VLOOKUP(TRIM(sas_2015[[#This Row],[vehicle_Body type]]),body_cat[],2,FALSE)," ")</f>
        <v>auto</v>
      </c>
      <c r="G221" t="str">
        <f>IFERROR(VLOOKUP(TRIM(sas_2015[[#This Row],[Registration type]]),regi_cat[],2,FALSE)," ")</f>
        <v>auto</v>
      </c>
    </row>
    <row r="222" spans="3:7" x14ac:dyDescent="0.2">
      <c r="C222" t="s">
        <v>828</v>
      </c>
      <c r="D222" t="s">
        <v>771</v>
      </c>
      <c r="E222">
        <v>3</v>
      </c>
      <c r="F222" t="str">
        <f>IFERROR(VLOOKUP(TRIM(sas_2015[[#This Row],[vehicle_Body type]]),body_cat[],2,FALSE)," ")</f>
        <v>auto</v>
      </c>
      <c r="G222" t="str">
        <f>IFERROR(VLOOKUP(TRIM(sas_2015[[#This Row],[Registration type]]),regi_cat[],2,FALSE)," ")</f>
        <v>auto</v>
      </c>
    </row>
    <row r="223" spans="3:7" x14ac:dyDescent="0.2">
      <c r="C223" t="s">
        <v>828</v>
      </c>
      <c r="D223" t="s">
        <v>772</v>
      </c>
      <c r="E223">
        <v>4</v>
      </c>
      <c r="F223" t="str">
        <f>IFERROR(VLOOKUP(TRIM(sas_2015[[#This Row],[vehicle_Body type]]),body_cat[],2,FALSE)," ")</f>
        <v>auto</v>
      </c>
      <c r="G223" t="str">
        <f>IFERROR(VLOOKUP(TRIM(sas_2015[[#This Row],[Registration type]]),regi_cat[],2,FALSE)," ")</f>
        <v>auto</v>
      </c>
    </row>
    <row r="224" spans="3:7" x14ac:dyDescent="0.2">
      <c r="C224" t="s">
        <v>828</v>
      </c>
      <c r="D224" t="s">
        <v>711</v>
      </c>
      <c r="E224">
        <v>1025</v>
      </c>
      <c r="F224" t="str">
        <f>IFERROR(VLOOKUP(TRIM(sas_2015[[#This Row],[vehicle_Body type]]),body_cat[],2,FALSE)," ")</f>
        <v>auto</v>
      </c>
      <c r="G224" t="str">
        <f>IFERROR(VLOOKUP(TRIM(sas_2015[[#This Row],[Registration type]]),regi_cat[],2,FALSE)," ")</f>
        <v>auto</v>
      </c>
    </row>
    <row r="225" spans="3:7" x14ac:dyDescent="0.2">
      <c r="C225" t="s">
        <v>828</v>
      </c>
      <c r="D225" t="s">
        <v>773</v>
      </c>
      <c r="E225">
        <v>1</v>
      </c>
      <c r="F225" t="str">
        <f>IFERROR(VLOOKUP(TRIM(sas_2015[[#This Row],[vehicle_Body type]]),body_cat[],2,FALSE)," ")</f>
        <v>auto</v>
      </c>
      <c r="G225" t="str">
        <f>IFERROR(VLOOKUP(TRIM(sas_2015[[#This Row],[Registration type]]),regi_cat[],2,FALSE)," ")</f>
        <v>auto</v>
      </c>
    </row>
    <row r="226" spans="3:7" x14ac:dyDescent="0.2">
      <c r="C226" t="s">
        <v>828</v>
      </c>
      <c r="D226" t="s">
        <v>774</v>
      </c>
      <c r="E226">
        <v>3</v>
      </c>
      <c r="F226" t="str">
        <f>IFERROR(VLOOKUP(TRIM(sas_2015[[#This Row],[vehicle_Body type]]),body_cat[],2,FALSE)," ")</f>
        <v>auto</v>
      </c>
      <c r="G226" t="str">
        <f>IFERROR(VLOOKUP(TRIM(sas_2015[[#This Row],[Registration type]]),regi_cat[],2,FALSE)," ")</f>
        <v>auto</v>
      </c>
    </row>
    <row r="227" spans="3:7" x14ac:dyDescent="0.2">
      <c r="C227" t="s">
        <v>828</v>
      </c>
      <c r="D227" t="s">
        <v>775</v>
      </c>
      <c r="E227">
        <v>4</v>
      </c>
      <c r="F227" t="str">
        <f>IFERROR(VLOOKUP(TRIM(sas_2015[[#This Row],[vehicle_Body type]]),body_cat[],2,FALSE)," ")</f>
        <v>auto</v>
      </c>
      <c r="G227" t="str">
        <f>IFERROR(VLOOKUP(TRIM(sas_2015[[#This Row],[Registration type]]),regi_cat[],2,FALSE)," ")</f>
        <v>auto</v>
      </c>
    </row>
    <row r="228" spans="3:7" x14ac:dyDescent="0.2">
      <c r="C228" t="s">
        <v>828</v>
      </c>
      <c r="D228" t="s">
        <v>712</v>
      </c>
      <c r="E228">
        <v>17</v>
      </c>
      <c r="F228" t="str">
        <f>IFERROR(VLOOKUP(TRIM(sas_2015[[#This Row],[vehicle_Body type]]),body_cat[],2,FALSE)," ")</f>
        <v>auto</v>
      </c>
      <c r="G228" t="str">
        <f>IFERROR(VLOOKUP(TRIM(sas_2015[[#This Row],[Registration type]]),regi_cat[],2,FALSE)," ")</f>
        <v>auto</v>
      </c>
    </row>
    <row r="229" spans="3:7" x14ac:dyDescent="0.2">
      <c r="C229" t="s">
        <v>828</v>
      </c>
      <c r="D229" t="s">
        <v>713</v>
      </c>
      <c r="E229">
        <v>2</v>
      </c>
      <c r="F229" t="str">
        <f>IFERROR(VLOOKUP(TRIM(sas_2015[[#This Row],[vehicle_Body type]]),body_cat[],2,FALSE)," ")</f>
        <v>auto</v>
      </c>
      <c r="G229" t="str">
        <f>IFERROR(VLOOKUP(TRIM(sas_2015[[#This Row],[Registration type]]),regi_cat[],2,FALSE)," ")</f>
        <v>auto</v>
      </c>
    </row>
    <row r="230" spans="3:7" x14ac:dyDescent="0.2">
      <c r="C230" t="s">
        <v>828</v>
      </c>
      <c r="D230" t="s">
        <v>714</v>
      </c>
      <c r="E230">
        <v>2</v>
      </c>
      <c r="F230" t="str">
        <f>IFERROR(VLOOKUP(TRIM(sas_2015[[#This Row],[vehicle_Body type]]),body_cat[],2,FALSE)," ")</f>
        <v>auto</v>
      </c>
      <c r="G230" t="str">
        <f>IFERROR(VLOOKUP(TRIM(sas_2015[[#This Row],[Registration type]]),regi_cat[],2,FALSE)," ")</f>
        <v>auto</v>
      </c>
    </row>
    <row r="231" spans="3:7" x14ac:dyDescent="0.2">
      <c r="C231" t="s">
        <v>828</v>
      </c>
      <c r="D231" t="s">
        <v>715</v>
      </c>
      <c r="E231">
        <v>5</v>
      </c>
      <c r="F231" t="str">
        <f>IFERROR(VLOOKUP(TRIM(sas_2015[[#This Row],[vehicle_Body type]]),body_cat[],2,FALSE)," ")</f>
        <v>auto</v>
      </c>
      <c r="G231" t="str">
        <f>IFERROR(VLOOKUP(TRIM(sas_2015[[#This Row],[Registration type]]),regi_cat[],2,FALSE)," ")</f>
        <v>auto</v>
      </c>
    </row>
    <row r="232" spans="3:7" x14ac:dyDescent="0.2">
      <c r="C232" t="s">
        <v>828</v>
      </c>
      <c r="D232" t="s">
        <v>716</v>
      </c>
      <c r="E232">
        <v>2</v>
      </c>
      <c r="F232" t="str">
        <f>IFERROR(VLOOKUP(TRIM(sas_2015[[#This Row],[vehicle_Body type]]),body_cat[],2,FALSE)," ")</f>
        <v>auto</v>
      </c>
      <c r="G232" t="str">
        <f>IFERROR(VLOOKUP(TRIM(sas_2015[[#This Row],[Registration type]]),regi_cat[],2,FALSE)," ")</f>
        <v>auto</v>
      </c>
    </row>
    <row r="233" spans="3:7" x14ac:dyDescent="0.2">
      <c r="C233" t="s">
        <v>828</v>
      </c>
      <c r="D233" t="s">
        <v>717</v>
      </c>
      <c r="E233">
        <v>8</v>
      </c>
      <c r="F233" t="str">
        <f>IFERROR(VLOOKUP(TRIM(sas_2015[[#This Row],[vehicle_Body type]]),body_cat[],2,FALSE)," ")</f>
        <v>auto</v>
      </c>
      <c r="G233" t="str">
        <f>IFERROR(VLOOKUP(TRIM(sas_2015[[#This Row],[Registration type]]),regi_cat[],2,FALSE)," ")</f>
        <v>auto</v>
      </c>
    </row>
    <row r="234" spans="3:7" x14ac:dyDescent="0.2">
      <c r="C234" t="s">
        <v>828</v>
      </c>
      <c r="D234" t="s">
        <v>718</v>
      </c>
      <c r="E234">
        <v>7</v>
      </c>
      <c r="F234" t="str">
        <f>IFERROR(VLOOKUP(TRIM(sas_2015[[#This Row],[vehicle_Body type]]),body_cat[],2,FALSE)," ")</f>
        <v>auto</v>
      </c>
      <c r="G234" t="str">
        <f>IFERROR(VLOOKUP(TRIM(sas_2015[[#This Row],[Registration type]]),regi_cat[],2,FALSE)," ")</f>
        <v>auto</v>
      </c>
    </row>
    <row r="235" spans="3:7" x14ac:dyDescent="0.2">
      <c r="C235" t="s">
        <v>828</v>
      </c>
      <c r="D235" t="s">
        <v>719</v>
      </c>
      <c r="E235">
        <v>1</v>
      </c>
      <c r="F235" t="str">
        <f>IFERROR(VLOOKUP(TRIM(sas_2015[[#This Row],[vehicle_Body type]]),body_cat[],2,FALSE)," ")</f>
        <v>auto</v>
      </c>
      <c r="G235" t="str">
        <f>IFERROR(VLOOKUP(TRIM(sas_2015[[#This Row],[Registration type]]),regi_cat[],2,FALSE)," ")</f>
        <v>auto</v>
      </c>
    </row>
    <row r="236" spans="3:7" x14ac:dyDescent="0.2">
      <c r="C236" t="s">
        <v>828</v>
      </c>
      <c r="D236" t="s">
        <v>781</v>
      </c>
      <c r="E236">
        <v>2</v>
      </c>
      <c r="F236" t="str">
        <f>IFERROR(VLOOKUP(TRIM(sas_2015[[#This Row],[vehicle_Body type]]),body_cat[],2,FALSE)," ")</f>
        <v>auto</v>
      </c>
      <c r="G236" t="str">
        <f>IFERROR(VLOOKUP(TRIM(sas_2015[[#This Row],[Registration type]]),regi_cat[],2,FALSE)," ")</f>
        <v>auto</v>
      </c>
    </row>
    <row r="237" spans="3:7" x14ac:dyDescent="0.2">
      <c r="C237" t="s">
        <v>828</v>
      </c>
      <c r="D237" t="s">
        <v>782</v>
      </c>
      <c r="E237">
        <v>1</v>
      </c>
      <c r="F237" t="str">
        <f>IFERROR(VLOOKUP(TRIM(sas_2015[[#This Row],[vehicle_Body type]]),body_cat[],2,FALSE)," ")</f>
        <v>auto</v>
      </c>
      <c r="G237" t="str">
        <f>IFERROR(VLOOKUP(TRIM(sas_2015[[#This Row],[Registration type]]),regi_cat[],2,FALSE)," ")</f>
        <v>auto</v>
      </c>
    </row>
    <row r="238" spans="3:7" x14ac:dyDescent="0.2">
      <c r="C238" t="s">
        <v>828</v>
      </c>
      <c r="D238" t="s">
        <v>721</v>
      </c>
      <c r="E238">
        <v>16</v>
      </c>
      <c r="F238" t="str">
        <f>IFERROR(VLOOKUP(TRIM(sas_2015[[#This Row],[vehicle_Body type]]),body_cat[],2,FALSE)," ")</f>
        <v>auto</v>
      </c>
      <c r="G238" t="str">
        <f>IFERROR(VLOOKUP(TRIM(sas_2015[[#This Row],[Registration type]]),regi_cat[],2,FALSE)," ")</f>
        <v>auto</v>
      </c>
    </row>
    <row r="239" spans="3:7" x14ac:dyDescent="0.2">
      <c r="C239" t="s">
        <v>828</v>
      </c>
      <c r="D239" t="s">
        <v>783</v>
      </c>
      <c r="E239">
        <v>1</v>
      </c>
      <c r="F239" t="str">
        <f>IFERROR(VLOOKUP(TRIM(sas_2015[[#This Row],[vehicle_Body type]]),body_cat[],2,FALSE)," ")</f>
        <v>auto</v>
      </c>
      <c r="G239" t="str">
        <f>IFERROR(VLOOKUP(TRIM(sas_2015[[#This Row],[Registration type]]),regi_cat[],2,FALSE)," ")</f>
        <v>auto</v>
      </c>
    </row>
    <row r="240" spans="3:7" x14ac:dyDescent="0.2">
      <c r="C240" t="s">
        <v>828</v>
      </c>
      <c r="D240" t="s">
        <v>723</v>
      </c>
      <c r="E240">
        <v>5</v>
      </c>
      <c r="F240" t="str">
        <f>IFERROR(VLOOKUP(TRIM(sas_2015[[#This Row],[vehicle_Body type]]),body_cat[],2,FALSE)," ")</f>
        <v>auto</v>
      </c>
      <c r="G240" t="str">
        <f>IFERROR(VLOOKUP(TRIM(sas_2015[[#This Row],[Registration type]]),regi_cat[],2,FALSE)," ")</f>
        <v>auto</v>
      </c>
    </row>
    <row r="241" spans="3:7" x14ac:dyDescent="0.2">
      <c r="C241" t="s">
        <v>828</v>
      </c>
      <c r="D241" t="s">
        <v>724</v>
      </c>
      <c r="E241">
        <v>12</v>
      </c>
      <c r="F241" t="str">
        <f>IFERROR(VLOOKUP(TRIM(sas_2015[[#This Row],[vehicle_Body type]]),body_cat[],2,FALSE)," ")</f>
        <v>auto</v>
      </c>
      <c r="G241" t="str">
        <f>IFERROR(VLOOKUP(TRIM(sas_2015[[#This Row],[Registration type]]),regi_cat[],2,FALSE)," ")</f>
        <v>auto</v>
      </c>
    </row>
    <row r="242" spans="3:7" x14ac:dyDescent="0.2">
      <c r="C242" t="s">
        <v>828</v>
      </c>
      <c r="D242" t="s">
        <v>787</v>
      </c>
      <c r="E242">
        <v>1</v>
      </c>
      <c r="F242" t="str">
        <f>IFERROR(VLOOKUP(TRIM(sas_2015[[#This Row],[vehicle_Body type]]),body_cat[],2,FALSE)," ")</f>
        <v>auto</v>
      </c>
      <c r="G242" t="str">
        <f>IFERROR(VLOOKUP(TRIM(sas_2015[[#This Row],[Registration type]]),regi_cat[],2,FALSE)," ")</f>
        <v>auto</v>
      </c>
    </row>
    <row r="243" spans="3:7" x14ac:dyDescent="0.2">
      <c r="C243" t="s">
        <v>828</v>
      </c>
      <c r="D243" t="s">
        <v>727</v>
      </c>
      <c r="E243">
        <v>1</v>
      </c>
      <c r="F243" t="str">
        <f>IFERROR(VLOOKUP(TRIM(sas_2015[[#This Row],[vehicle_Body type]]),body_cat[],2,FALSE)," ")</f>
        <v>auto</v>
      </c>
      <c r="G243" t="str">
        <f>IFERROR(VLOOKUP(TRIM(sas_2015[[#This Row],[Registration type]]),regi_cat[],2,FALSE)," ")</f>
        <v>auto</v>
      </c>
    </row>
    <row r="244" spans="3:7" x14ac:dyDescent="0.2">
      <c r="C244" t="s">
        <v>828</v>
      </c>
      <c r="D244" t="s">
        <v>736</v>
      </c>
      <c r="E244">
        <v>15</v>
      </c>
      <c r="F244" t="str">
        <f>IFERROR(VLOOKUP(TRIM(sas_2015[[#This Row],[vehicle_Body type]]),body_cat[],2,FALSE)," ")</f>
        <v>auto</v>
      </c>
      <c r="G244" t="str">
        <f>IFERROR(VLOOKUP(TRIM(sas_2015[[#This Row],[Registration type]]),regi_cat[],2,FALSE)," ")</f>
        <v>municipal other</v>
      </c>
    </row>
    <row r="245" spans="3:7" x14ac:dyDescent="0.2">
      <c r="C245" t="s">
        <v>828</v>
      </c>
      <c r="D245" t="s">
        <v>795</v>
      </c>
      <c r="E245">
        <v>1</v>
      </c>
      <c r="F245" t="str">
        <f>IFERROR(VLOOKUP(TRIM(sas_2015[[#This Row],[vehicle_Body type]]),body_cat[],2,FALSE)," ")</f>
        <v>auto</v>
      </c>
      <c r="G245" t="str">
        <f>IFERROR(VLOOKUP(TRIM(sas_2015[[#This Row],[Registration type]]),regi_cat[],2,FALSE)," ")</f>
        <v>auto</v>
      </c>
    </row>
    <row r="246" spans="3:7" x14ac:dyDescent="0.2">
      <c r="C246" t="s">
        <v>828</v>
      </c>
      <c r="D246" t="s">
        <v>796</v>
      </c>
      <c r="E246">
        <v>7</v>
      </c>
      <c r="F246" t="str">
        <f>IFERROR(VLOOKUP(TRIM(sas_2015[[#This Row],[vehicle_Body type]]),body_cat[],2,FALSE)," ")</f>
        <v>auto</v>
      </c>
      <c r="G246" t="str">
        <f>IFERROR(VLOOKUP(TRIM(sas_2015[[#This Row],[Registration type]]),regi_cat[],2,FALSE)," ")</f>
        <v>auto</v>
      </c>
    </row>
    <row r="247" spans="3:7" x14ac:dyDescent="0.2">
      <c r="C247" t="s">
        <v>828</v>
      </c>
      <c r="D247" t="s">
        <v>798</v>
      </c>
      <c r="E247">
        <v>1</v>
      </c>
      <c r="F247" t="str">
        <f>IFERROR(VLOOKUP(TRIM(sas_2015[[#This Row],[vehicle_Body type]]),body_cat[],2,FALSE)," ")</f>
        <v>auto</v>
      </c>
      <c r="G247" t="str">
        <f>IFERROR(VLOOKUP(TRIM(sas_2015[[#This Row],[Registration type]]),regi_cat[],2,FALSE)," ")</f>
        <v>auto</v>
      </c>
    </row>
    <row r="248" spans="3:7" x14ac:dyDescent="0.2">
      <c r="C248" t="s">
        <v>828</v>
      </c>
      <c r="D248" t="s">
        <v>737</v>
      </c>
      <c r="E248">
        <v>6</v>
      </c>
      <c r="F248" t="str">
        <f>IFERROR(VLOOKUP(TRIM(sas_2015[[#This Row],[vehicle_Body type]]),body_cat[],2,FALSE)," ")</f>
        <v>auto</v>
      </c>
      <c r="G248" t="str">
        <f>IFERROR(VLOOKUP(TRIM(sas_2015[[#This Row],[Registration type]]),regi_cat[],2,FALSE)," ")</f>
        <v>auto</v>
      </c>
    </row>
    <row r="249" spans="3:7" x14ac:dyDescent="0.2">
      <c r="C249" t="s">
        <v>828</v>
      </c>
      <c r="D249" t="s">
        <v>800</v>
      </c>
      <c r="E249">
        <v>1</v>
      </c>
      <c r="F249" t="str">
        <f>IFERROR(VLOOKUP(TRIM(sas_2015[[#This Row],[vehicle_Body type]]),body_cat[],2,FALSE)," ")</f>
        <v>auto</v>
      </c>
      <c r="G249" t="str">
        <f>IFERROR(VLOOKUP(TRIM(sas_2015[[#This Row],[Registration type]]),regi_cat[],2,FALSE)," ")</f>
        <v>auto</v>
      </c>
    </row>
    <row r="250" spans="3:7" x14ac:dyDescent="0.2">
      <c r="C250" t="s">
        <v>828</v>
      </c>
      <c r="D250" t="s">
        <v>738</v>
      </c>
      <c r="E250">
        <v>7778</v>
      </c>
      <c r="F250" t="str">
        <f>IFERROR(VLOOKUP(TRIM(sas_2015[[#This Row],[vehicle_Body type]]),body_cat[],2,FALSE)," ")</f>
        <v>auto</v>
      </c>
      <c r="G250" t="str">
        <f>IFERROR(VLOOKUP(TRIM(sas_2015[[#This Row],[Registration type]]),regi_cat[],2,FALSE)," ")</f>
        <v>auto</v>
      </c>
    </row>
    <row r="251" spans="3:7" x14ac:dyDescent="0.2">
      <c r="C251" t="s">
        <v>828</v>
      </c>
      <c r="D251" t="s">
        <v>739</v>
      </c>
      <c r="E251">
        <v>1</v>
      </c>
      <c r="F251" t="str">
        <f>IFERROR(VLOOKUP(TRIM(sas_2015[[#This Row],[vehicle_Body type]]),body_cat[],2,FALSE)," ")</f>
        <v>auto</v>
      </c>
      <c r="G251" t="str">
        <f>IFERROR(VLOOKUP(TRIM(sas_2015[[#This Row],[Registration type]]),regi_cat[],2,FALSE)," ")</f>
        <v>auto</v>
      </c>
    </row>
    <row r="252" spans="3:7" x14ac:dyDescent="0.2">
      <c r="C252" t="s">
        <v>828</v>
      </c>
      <c r="D252" t="s">
        <v>803</v>
      </c>
      <c r="E252">
        <v>6</v>
      </c>
      <c r="F252" t="str">
        <f>IFERROR(VLOOKUP(TRIM(sas_2015[[#This Row],[vehicle_Body type]]),body_cat[],2,FALSE)," ")</f>
        <v>auto</v>
      </c>
      <c r="G252" t="str">
        <f>IFERROR(VLOOKUP(TRIM(sas_2015[[#This Row],[Registration type]]),regi_cat[],2,FALSE)," ")</f>
        <v>auto</v>
      </c>
    </row>
    <row r="253" spans="3:7" x14ac:dyDescent="0.2">
      <c r="C253" t="s">
        <v>828</v>
      </c>
      <c r="D253" t="s">
        <v>740</v>
      </c>
      <c r="E253">
        <v>9</v>
      </c>
      <c r="F253" t="str">
        <f>IFERROR(VLOOKUP(TRIM(sas_2015[[#This Row],[vehicle_Body type]]),body_cat[],2,FALSE)," ")</f>
        <v>auto</v>
      </c>
      <c r="G253" t="str">
        <f>IFERROR(VLOOKUP(TRIM(sas_2015[[#This Row],[Registration type]]),regi_cat[],2,FALSE)," ")</f>
        <v>auto</v>
      </c>
    </row>
    <row r="254" spans="3:7" x14ac:dyDescent="0.2">
      <c r="C254" t="s">
        <v>828</v>
      </c>
      <c r="D254" t="s">
        <v>805</v>
      </c>
      <c r="E254">
        <v>2</v>
      </c>
      <c r="F254" t="str">
        <f>IFERROR(VLOOKUP(TRIM(sas_2015[[#This Row],[vehicle_Body type]]),body_cat[],2,FALSE)," ")</f>
        <v>auto</v>
      </c>
      <c r="G254" t="str">
        <f>IFERROR(VLOOKUP(TRIM(sas_2015[[#This Row],[Registration type]]),regi_cat[],2,FALSE)," ")</f>
        <v>auto</v>
      </c>
    </row>
    <row r="255" spans="3:7" x14ac:dyDescent="0.2">
      <c r="C255" t="s">
        <v>828</v>
      </c>
      <c r="D255" t="s">
        <v>744</v>
      </c>
      <c r="E255">
        <v>19</v>
      </c>
      <c r="F255" t="str">
        <f>IFERROR(VLOOKUP(TRIM(sas_2015[[#This Row],[vehicle_Body type]]),body_cat[],2,FALSE)," ")</f>
        <v>auto</v>
      </c>
      <c r="G255" t="str">
        <f>IFERROR(VLOOKUP(TRIM(sas_2015[[#This Row],[Registration type]]),regi_cat[],2,FALSE)," ")</f>
        <v>auto</v>
      </c>
    </row>
    <row r="256" spans="3:7" x14ac:dyDescent="0.2">
      <c r="C256" t="s">
        <v>828</v>
      </c>
      <c r="D256" t="s">
        <v>815</v>
      </c>
      <c r="E256">
        <v>3</v>
      </c>
      <c r="F256" t="str">
        <f>IFERROR(VLOOKUP(TRIM(sas_2015[[#This Row],[vehicle_Body type]]),body_cat[],2,FALSE)," ")</f>
        <v>auto</v>
      </c>
      <c r="G256" t="str">
        <f>IFERROR(VLOOKUP(TRIM(sas_2015[[#This Row],[Registration type]]),regi_cat[],2,FALSE)," ")</f>
        <v>auto</v>
      </c>
    </row>
    <row r="257" spans="3:7" x14ac:dyDescent="0.2">
      <c r="C257" t="s">
        <v>828</v>
      </c>
      <c r="D257" t="s">
        <v>816</v>
      </c>
      <c r="E257">
        <v>1</v>
      </c>
      <c r="F257" t="str">
        <f>IFERROR(VLOOKUP(TRIM(sas_2015[[#This Row],[vehicle_Body type]]),body_cat[],2,FALSE)," ")</f>
        <v>auto</v>
      </c>
      <c r="G257" t="str">
        <f>IFERROR(VLOOKUP(TRIM(sas_2015[[#This Row],[Registration type]]),regi_cat[],2,FALSE)," ")</f>
        <v>auto</v>
      </c>
    </row>
    <row r="258" spans="3:7" x14ac:dyDescent="0.2">
      <c r="C258" t="s">
        <v>828</v>
      </c>
      <c r="D258" t="s">
        <v>759</v>
      </c>
      <c r="E258">
        <v>5</v>
      </c>
      <c r="F258" t="str">
        <f>IFERROR(VLOOKUP(TRIM(sas_2015[[#This Row],[vehicle_Body type]]),body_cat[],2,FALSE)," ")</f>
        <v>auto</v>
      </c>
      <c r="G258" t="str">
        <f>IFERROR(VLOOKUP(TRIM(sas_2015[[#This Row],[Registration type]]),regi_cat[],2,FALSE)," ")</f>
        <v>auto</v>
      </c>
    </row>
    <row r="259" spans="3:7" x14ac:dyDescent="0.2">
      <c r="C259" t="s">
        <v>828</v>
      </c>
      <c r="D259" t="s">
        <v>761</v>
      </c>
      <c r="E259">
        <v>7</v>
      </c>
      <c r="F259" t="str">
        <f>IFERROR(VLOOKUP(TRIM(sas_2015[[#This Row],[vehicle_Body type]]),body_cat[],2,FALSE)," ")</f>
        <v>auto</v>
      </c>
      <c r="G259" t="str">
        <f>IFERROR(VLOOKUP(TRIM(sas_2015[[#This Row],[Registration type]]),regi_cat[],2,FALSE)," ")</f>
        <v>auto</v>
      </c>
    </row>
    <row r="260" spans="3:7" x14ac:dyDescent="0.2">
      <c r="C260" t="s">
        <v>828</v>
      </c>
      <c r="D260" t="s">
        <v>762</v>
      </c>
      <c r="E260">
        <v>4</v>
      </c>
      <c r="F260" t="str">
        <f>IFERROR(VLOOKUP(TRIM(sas_2015[[#This Row],[vehicle_Body type]]),body_cat[],2,FALSE)," ")</f>
        <v>auto</v>
      </c>
      <c r="G260" t="str">
        <f>IFERROR(VLOOKUP(TRIM(sas_2015[[#This Row],[Registration type]]),regi_cat[],2,FALSE)," ")</f>
        <v>auto</v>
      </c>
    </row>
    <row r="261" spans="3:7" x14ac:dyDescent="0.2">
      <c r="C261" t="s">
        <v>828</v>
      </c>
      <c r="D261" t="s">
        <v>818</v>
      </c>
      <c r="E261">
        <v>2</v>
      </c>
      <c r="F261" t="str">
        <f>IFERROR(VLOOKUP(TRIM(sas_2015[[#This Row],[vehicle_Body type]]),body_cat[],2,FALSE)," ")</f>
        <v>auto</v>
      </c>
      <c r="G261" t="str">
        <f>IFERROR(VLOOKUP(TRIM(sas_2015[[#This Row],[Registration type]]),regi_cat[],2,FALSE)," ")</f>
        <v>auto</v>
      </c>
    </row>
    <row r="262" spans="3:7" x14ac:dyDescent="0.2">
      <c r="C262" t="s">
        <v>828</v>
      </c>
      <c r="D262" t="s">
        <v>763</v>
      </c>
      <c r="E262">
        <v>17</v>
      </c>
      <c r="F262" t="str">
        <f>IFERROR(VLOOKUP(TRIM(sas_2015[[#This Row],[vehicle_Body type]]),body_cat[],2,FALSE)," ")</f>
        <v>auto</v>
      </c>
      <c r="G262" t="str">
        <f>IFERROR(VLOOKUP(TRIM(sas_2015[[#This Row],[Registration type]]),regi_cat[],2,FALSE)," ")</f>
        <v>auto</v>
      </c>
    </row>
    <row r="263" spans="3:7" x14ac:dyDescent="0.2">
      <c r="C263" t="s">
        <v>828</v>
      </c>
      <c r="D263" t="s">
        <v>764</v>
      </c>
      <c r="E263">
        <v>11</v>
      </c>
      <c r="F263" t="str">
        <f>IFERROR(VLOOKUP(TRIM(sas_2015[[#This Row],[vehicle_Body type]]),body_cat[],2,FALSE)," ")</f>
        <v>auto</v>
      </c>
      <c r="G263" t="str">
        <f>IFERROR(VLOOKUP(TRIM(sas_2015[[#This Row],[Registration type]]),regi_cat[],2,FALSE)," ")</f>
        <v>auto</v>
      </c>
    </row>
    <row r="264" spans="3:7" x14ac:dyDescent="0.2">
      <c r="C264" t="s">
        <v>828</v>
      </c>
      <c r="D264" t="s">
        <v>819</v>
      </c>
      <c r="E264">
        <v>1</v>
      </c>
      <c r="F264" t="str">
        <f>IFERROR(VLOOKUP(TRIM(sas_2015[[#This Row],[vehicle_Body type]]),body_cat[],2,FALSE)," ")</f>
        <v>auto</v>
      </c>
      <c r="G264" t="str">
        <f>IFERROR(VLOOKUP(TRIM(sas_2015[[#This Row],[Registration type]]),regi_cat[],2,FALSE)," ")</f>
        <v>auto</v>
      </c>
    </row>
    <row r="265" spans="3:7" x14ac:dyDescent="0.2">
      <c r="C265" t="s">
        <v>828</v>
      </c>
      <c r="D265" t="s">
        <v>820</v>
      </c>
      <c r="E265">
        <v>1</v>
      </c>
      <c r="F265" t="str">
        <f>IFERROR(VLOOKUP(TRIM(sas_2015[[#This Row],[vehicle_Body type]]),body_cat[],2,FALSE)," ")</f>
        <v>auto</v>
      </c>
      <c r="G265" t="str">
        <f>IFERROR(VLOOKUP(TRIM(sas_2015[[#This Row],[Registration type]]),regi_cat[],2,FALSE)," ")</f>
        <v>auto</v>
      </c>
    </row>
    <row r="266" spans="3:7" x14ac:dyDescent="0.2">
      <c r="C266" t="s">
        <v>828</v>
      </c>
      <c r="D266" t="s">
        <v>722</v>
      </c>
      <c r="E266">
        <v>98</v>
      </c>
      <c r="F266" t="str">
        <f>IFERROR(VLOOKUP(TRIM(sas_2015[[#This Row],[vehicle_Body type]]),body_cat[],2,FALSE)," ")</f>
        <v>auto</v>
      </c>
      <c r="G266" t="str">
        <f>IFERROR(VLOOKUP(TRIM(sas_2015[[#This Row],[Registration type]]),regi_cat[],2,FALSE)," ")</f>
        <v>auto</v>
      </c>
    </row>
    <row r="267" spans="3:7" x14ac:dyDescent="0.2">
      <c r="C267" t="s">
        <v>829</v>
      </c>
      <c r="D267" t="s">
        <v>711</v>
      </c>
      <c r="E267">
        <v>14</v>
      </c>
      <c r="F267" t="str">
        <f>IFERROR(VLOOKUP(TRIM(sas_2015[[#This Row],[vehicle_Body type]]),body_cat[],2,FALSE)," ")</f>
        <v>auto</v>
      </c>
      <c r="G267" t="str">
        <f>IFERROR(VLOOKUP(TRIM(sas_2015[[#This Row],[Registration type]]),regi_cat[],2,FALSE)," ")</f>
        <v>auto</v>
      </c>
    </row>
    <row r="268" spans="3:7" x14ac:dyDescent="0.2">
      <c r="C268" t="s">
        <v>829</v>
      </c>
      <c r="D268" t="s">
        <v>773</v>
      </c>
      <c r="E268">
        <v>1</v>
      </c>
      <c r="F268" t="str">
        <f>IFERROR(VLOOKUP(TRIM(sas_2015[[#This Row],[vehicle_Body type]]),body_cat[],2,FALSE)," ")</f>
        <v>auto</v>
      </c>
      <c r="G268" t="str">
        <f>IFERROR(VLOOKUP(TRIM(sas_2015[[#This Row],[Registration type]]),regi_cat[],2,FALSE)," ")</f>
        <v>auto</v>
      </c>
    </row>
    <row r="269" spans="3:7" x14ac:dyDescent="0.2">
      <c r="C269" t="s">
        <v>829</v>
      </c>
      <c r="D269" t="s">
        <v>775</v>
      </c>
      <c r="E269">
        <v>3</v>
      </c>
      <c r="F269" t="str">
        <f>IFERROR(VLOOKUP(TRIM(sas_2015[[#This Row],[vehicle_Body type]]),body_cat[],2,FALSE)," ")</f>
        <v>auto</v>
      </c>
      <c r="G269" t="str">
        <f>IFERROR(VLOOKUP(TRIM(sas_2015[[#This Row],[Registration type]]),regi_cat[],2,FALSE)," ")</f>
        <v>auto</v>
      </c>
    </row>
    <row r="270" spans="3:7" x14ac:dyDescent="0.2">
      <c r="C270" t="s">
        <v>829</v>
      </c>
      <c r="D270" t="s">
        <v>712</v>
      </c>
      <c r="E270">
        <v>10</v>
      </c>
      <c r="F270" t="str">
        <f>IFERROR(VLOOKUP(TRIM(sas_2015[[#This Row],[vehicle_Body type]]),body_cat[],2,FALSE)," ")</f>
        <v>auto</v>
      </c>
      <c r="G270" t="str">
        <f>IFERROR(VLOOKUP(TRIM(sas_2015[[#This Row],[Registration type]]),regi_cat[],2,FALSE)," ")</f>
        <v>auto</v>
      </c>
    </row>
    <row r="271" spans="3:7" x14ac:dyDescent="0.2">
      <c r="C271" t="s">
        <v>829</v>
      </c>
      <c r="D271" t="s">
        <v>714</v>
      </c>
      <c r="E271">
        <v>1</v>
      </c>
      <c r="F271" t="str">
        <f>IFERROR(VLOOKUP(TRIM(sas_2015[[#This Row],[vehicle_Body type]]),body_cat[],2,FALSE)," ")</f>
        <v>auto</v>
      </c>
      <c r="G271" t="str">
        <f>IFERROR(VLOOKUP(TRIM(sas_2015[[#This Row],[Registration type]]),regi_cat[],2,FALSE)," ")</f>
        <v>auto</v>
      </c>
    </row>
    <row r="272" spans="3:7" x14ac:dyDescent="0.2">
      <c r="C272" t="s">
        <v>829</v>
      </c>
      <c r="D272" t="s">
        <v>715</v>
      </c>
      <c r="E272">
        <v>1</v>
      </c>
      <c r="F272" t="str">
        <f>IFERROR(VLOOKUP(TRIM(sas_2015[[#This Row],[vehicle_Body type]]),body_cat[],2,FALSE)," ")</f>
        <v>auto</v>
      </c>
      <c r="G272" t="str">
        <f>IFERROR(VLOOKUP(TRIM(sas_2015[[#This Row],[Registration type]]),regi_cat[],2,FALSE)," ")</f>
        <v>auto</v>
      </c>
    </row>
    <row r="273" spans="3:7" x14ac:dyDescent="0.2">
      <c r="C273" t="s">
        <v>829</v>
      </c>
      <c r="D273" t="s">
        <v>716</v>
      </c>
      <c r="E273">
        <v>1</v>
      </c>
      <c r="F273" t="str">
        <f>IFERROR(VLOOKUP(TRIM(sas_2015[[#This Row],[vehicle_Body type]]),body_cat[],2,FALSE)," ")</f>
        <v>auto</v>
      </c>
      <c r="G273" t="str">
        <f>IFERROR(VLOOKUP(TRIM(sas_2015[[#This Row],[Registration type]]),regi_cat[],2,FALSE)," ")</f>
        <v>auto</v>
      </c>
    </row>
    <row r="274" spans="3:7" x14ac:dyDescent="0.2">
      <c r="C274" t="s">
        <v>829</v>
      </c>
      <c r="D274" t="s">
        <v>717</v>
      </c>
      <c r="E274">
        <v>1</v>
      </c>
      <c r="F274" t="str">
        <f>IFERROR(VLOOKUP(TRIM(sas_2015[[#This Row],[vehicle_Body type]]),body_cat[],2,FALSE)," ")</f>
        <v>auto</v>
      </c>
      <c r="G274" t="str">
        <f>IFERROR(VLOOKUP(TRIM(sas_2015[[#This Row],[Registration type]]),regi_cat[],2,FALSE)," ")</f>
        <v>auto</v>
      </c>
    </row>
    <row r="275" spans="3:7" x14ac:dyDescent="0.2">
      <c r="C275" t="s">
        <v>829</v>
      </c>
      <c r="D275" t="s">
        <v>718</v>
      </c>
      <c r="E275">
        <v>5</v>
      </c>
      <c r="F275" t="str">
        <f>IFERROR(VLOOKUP(TRIM(sas_2015[[#This Row],[vehicle_Body type]]),body_cat[],2,FALSE)," ")</f>
        <v>auto</v>
      </c>
      <c r="G275" t="str">
        <f>IFERROR(VLOOKUP(TRIM(sas_2015[[#This Row],[Registration type]]),regi_cat[],2,FALSE)," ")</f>
        <v>auto</v>
      </c>
    </row>
    <row r="276" spans="3:7" x14ac:dyDescent="0.2">
      <c r="C276" t="s">
        <v>829</v>
      </c>
      <c r="D276" t="s">
        <v>721</v>
      </c>
      <c r="E276">
        <v>11</v>
      </c>
      <c r="F276" t="str">
        <f>IFERROR(VLOOKUP(TRIM(sas_2015[[#This Row],[vehicle_Body type]]),body_cat[],2,FALSE)," ")</f>
        <v>auto</v>
      </c>
      <c r="G276" t="str">
        <f>IFERROR(VLOOKUP(TRIM(sas_2015[[#This Row],[Registration type]]),regi_cat[],2,FALSE)," ")</f>
        <v>auto</v>
      </c>
    </row>
    <row r="277" spans="3:7" x14ac:dyDescent="0.2">
      <c r="C277" t="s">
        <v>829</v>
      </c>
      <c r="D277" t="s">
        <v>723</v>
      </c>
      <c r="E277">
        <v>2</v>
      </c>
      <c r="F277" t="str">
        <f>IFERROR(VLOOKUP(TRIM(sas_2015[[#This Row],[vehicle_Body type]]),body_cat[],2,FALSE)," ")</f>
        <v>auto</v>
      </c>
      <c r="G277" t="str">
        <f>IFERROR(VLOOKUP(TRIM(sas_2015[[#This Row],[Registration type]]),regi_cat[],2,FALSE)," ")</f>
        <v>auto</v>
      </c>
    </row>
    <row r="278" spans="3:7" x14ac:dyDescent="0.2">
      <c r="C278" t="s">
        <v>829</v>
      </c>
      <c r="D278" t="s">
        <v>724</v>
      </c>
      <c r="E278">
        <v>13</v>
      </c>
      <c r="F278" t="str">
        <f>IFERROR(VLOOKUP(TRIM(sas_2015[[#This Row],[vehicle_Body type]]),body_cat[],2,FALSE)," ")</f>
        <v>auto</v>
      </c>
      <c r="G278" t="str">
        <f>IFERROR(VLOOKUP(TRIM(sas_2015[[#This Row],[Registration type]]),regi_cat[],2,FALSE)," ")</f>
        <v>auto</v>
      </c>
    </row>
    <row r="279" spans="3:7" x14ac:dyDescent="0.2">
      <c r="C279" t="s">
        <v>829</v>
      </c>
      <c r="D279" t="s">
        <v>727</v>
      </c>
      <c r="E279">
        <v>1</v>
      </c>
      <c r="F279" t="str">
        <f>IFERROR(VLOOKUP(TRIM(sas_2015[[#This Row],[vehicle_Body type]]),body_cat[],2,FALSE)," ")</f>
        <v>auto</v>
      </c>
      <c r="G279" t="str">
        <f>IFERROR(VLOOKUP(TRIM(sas_2015[[#This Row],[Registration type]]),regi_cat[],2,FALSE)," ")</f>
        <v>auto</v>
      </c>
    </row>
    <row r="280" spans="3:7" x14ac:dyDescent="0.2">
      <c r="C280" t="s">
        <v>829</v>
      </c>
      <c r="D280" t="s">
        <v>736</v>
      </c>
      <c r="E280">
        <v>1</v>
      </c>
      <c r="F280" t="str">
        <f>IFERROR(VLOOKUP(TRIM(sas_2015[[#This Row],[vehicle_Body type]]),body_cat[],2,FALSE)," ")</f>
        <v>auto</v>
      </c>
      <c r="G280" t="str">
        <f>IFERROR(VLOOKUP(TRIM(sas_2015[[#This Row],[Registration type]]),regi_cat[],2,FALSE)," ")</f>
        <v>municipal other</v>
      </c>
    </row>
    <row r="281" spans="3:7" x14ac:dyDescent="0.2">
      <c r="C281" t="s">
        <v>829</v>
      </c>
      <c r="D281" t="s">
        <v>737</v>
      </c>
      <c r="E281">
        <v>3</v>
      </c>
      <c r="F281" t="str">
        <f>IFERROR(VLOOKUP(TRIM(sas_2015[[#This Row],[vehicle_Body type]]),body_cat[],2,FALSE)," ")</f>
        <v>auto</v>
      </c>
      <c r="G281" t="str">
        <f>IFERROR(VLOOKUP(TRIM(sas_2015[[#This Row],[Registration type]]),regi_cat[],2,FALSE)," ")</f>
        <v>auto</v>
      </c>
    </row>
    <row r="282" spans="3:7" x14ac:dyDescent="0.2">
      <c r="C282" t="s">
        <v>829</v>
      </c>
      <c r="D282" t="s">
        <v>799</v>
      </c>
      <c r="E282">
        <v>1</v>
      </c>
      <c r="F282" t="str">
        <f>IFERROR(VLOOKUP(TRIM(sas_2015[[#This Row],[vehicle_Body type]]),body_cat[],2,FALSE)," ")</f>
        <v>auto</v>
      </c>
      <c r="G282" t="str">
        <f>IFERROR(VLOOKUP(TRIM(sas_2015[[#This Row],[Registration type]]),regi_cat[],2,FALSE)," ")</f>
        <v>auto</v>
      </c>
    </row>
    <row r="283" spans="3:7" x14ac:dyDescent="0.2">
      <c r="C283" t="s">
        <v>829</v>
      </c>
      <c r="D283" t="s">
        <v>738</v>
      </c>
      <c r="E283">
        <v>4530</v>
      </c>
      <c r="F283" t="str">
        <f>IFERROR(VLOOKUP(TRIM(sas_2015[[#This Row],[vehicle_Body type]]),body_cat[],2,FALSE)," ")</f>
        <v>auto</v>
      </c>
      <c r="G283" t="str">
        <f>IFERROR(VLOOKUP(TRIM(sas_2015[[#This Row],[Registration type]]),regi_cat[],2,FALSE)," ")</f>
        <v>auto</v>
      </c>
    </row>
    <row r="284" spans="3:7" x14ac:dyDescent="0.2">
      <c r="C284" t="s">
        <v>829</v>
      </c>
      <c r="D284" t="s">
        <v>739</v>
      </c>
      <c r="E284">
        <v>3</v>
      </c>
      <c r="F284" t="str">
        <f>IFERROR(VLOOKUP(TRIM(sas_2015[[#This Row],[vehicle_Body type]]),body_cat[],2,FALSE)," ")</f>
        <v>auto</v>
      </c>
      <c r="G284" t="str">
        <f>IFERROR(VLOOKUP(TRIM(sas_2015[[#This Row],[Registration type]]),regi_cat[],2,FALSE)," ")</f>
        <v>auto</v>
      </c>
    </row>
    <row r="285" spans="3:7" x14ac:dyDescent="0.2">
      <c r="C285" t="s">
        <v>829</v>
      </c>
      <c r="D285" t="s">
        <v>803</v>
      </c>
      <c r="E285">
        <v>5</v>
      </c>
      <c r="F285" t="str">
        <f>IFERROR(VLOOKUP(TRIM(sas_2015[[#This Row],[vehicle_Body type]]),body_cat[],2,FALSE)," ")</f>
        <v>auto</v>
      </c>
      <c r="G285" t="str">
        <f>IFERROR(VLOOKUP(TRIM(sas_2015[[#This Row],[Registration type]]),regi_cat[],2,FALSE)," ")</f>
        <v>auto</v>
      </c>
    </row>
    <row r="286" spans="3:7" x14ac:dyDescent="0.2">
      <c r="C286" t="s">
        <v>829</v>
      </c>
      <c r="D286" t="s">
        <v>740</v>
      </c>
      <c r="E286">
        <v>7</v>
      </c>
      <c r="F286" t="str">
        <f>IFERROR(VLOOKUP(TRIM(sas_2015[[#This Row],[vehicle_Body type]]),body_cat[],2,FALSE)," ")</f>
        <v>auto</v>
      </c>
      <c r="G286" t="str">
        <f>IFERROR(VLOOKUP(TRIM(sas_2015[[#This Row],[Registration type]]),regi_cat[],2,FALSE)," ")</f>
        <v>auto</v>
      </c>
    </row>
    <row r="287" spans="3:7" x14ac:dyDescent="0.2">
      <c r="C287" t="s">
        <v>829</v>
      </c>
      <c r="D287" t="s">
        <v>805</v>
      </c>
      <c r="E287">
        <v>1</v>
      </c>
      <c r="F287" t="str">
        <f>IFERROR(VLOOKUP(TRIM(sas_2015[[#This Row],[vehicle_Body type]]),body_cat[],2,FALSE)," ")</f>
        <v>auto</v>
      </c>
      <c r="G287" t="str">
        <f>IFERROR(VLOOKUP(TRIM(sas_2015[[#This Row],[Registration type]]),regi_cat[],2,FALSE)," ")</f>
        <v>auto</v>
      </c>
    </row>
    <row r="288" spans="3:7" x14ac:dyDescent="0.2">
      <c r="C288" t="s">
        <v>829</v>
      </c>
      <c r="D288" t="s">
        <v>744</v>
      </c>
      <c r="E288">
        <v>1</v>
      </c>
      <c r="F288" t="str">
        <f>IFERROR(VLOOKUP(TRIM(sas_2015[[#This Row],[vehicle_Body type]]),body_cat[],2,FALSE)," ")</f>
        <v>auto</v>
      </c>
      <c r="G288" t="str">
        <f>IFERROR(VLOOKUP(TRIM(sas_2015[[#This Row],[Registration type]]),regi_cat[],2,FALSE)," ")</f>
        <v>auto</v>
      </c>
    </row>
    <row r="289" spans="3:7" x14ac:dyDescent="0.2">
      <c r="C289" t="s">
        <v>829</v>
      </c>
      <c r="D289" t="s">
        <v>746</v>
      </c>
      <c r="E289">
        <v>1</v>
      </c>
      <c r="F289" t="str">
        <f>IFERROR(VLOOKUP(TRIM(sas_2015[[#This Row],[vehicle_Body type]]),body_cat[],2,FALSE)," ")</f>
        <v>auto</v>
      </c>
      <c r="G289" t="str">
        <f>IFERROR(VLOOKUP(TRIM(sas_2015[[#This Row],[Registration type]]),regi_cat[],2,FALSE)," ")</f>
        <v>auto</v>
      </c>
    </row>
    <row r="290" spans="3:7" x14ac:dyDescent="0.2">
      <c r="C290" t="s">
        <v>829</v>
      </c>
      <c r="D290" t="s">
        <v>757</v>
      </c>
      <c r="E290">
        <v>1</v>
      </c>
      <c r="F290" t="str">
        <f>IFERROR(VLOOKUP(TRIM(sas_2015[[#This Row],[vehicle_Body type]]),body_cat[],2,FALSE)," ")</f>
        <v>auto</v>
      </c>
      <c r="G290" t="str">
        <f>IFERROR(VLOOKUP(TRIM(sas_2015[[#This Row],[Registration type]]),regi_cat[],2,FALSE)," ")</f>
        <v>light commercial truck</v>
      </c>
    </row>
    <row r="291" spans="3:7" x14ac:dyDescent="0.2">
      <c r="C291" t="s">
        <v>829</v>
      </c>
      <c r="D291" t="s">
        <v>759</v>
      </c>
      <c r="E291">
        <v>5</v>
      </c>
      <c r="F291" t="str">
        <f>IFERROR(VLOOKUP(TRIM(sas_2015[[#This Row],[vehicle_Body type]]),body_cat[],2,FALSE)," ")</f>
        <v>auto</v>
      </c>
      <c r="G291" t="str">
        <f>IFERROR(VLOOKUP(TRIM(sas_2015[[#This Row],[Registration type]]),regi_cat[],2,FALSE)," ")</f>
        <v>auto</v>
      </c>
    </row>
    <row r="292" spans="3:7" x14ac:dyDescent="0.2">
      <c r="C292" t="s">
        <v>829</v>
      </c>
      <c r="D292" t="s">
        <v>763</v>
      </c>
      <c r="E292">
        <v>8</v>
      </c>
      <c r="F292" t="str">
        <f>IFERROR(VLOOKUP(TRIM(sas_2015[[#This Row],[vehicle_Body type]]),body_cat[],2,FALSE)," ")</f>
        <v>auto</v>
      </c>
      <c r="G292" t="str">
        <f>IFERROR(VLOOKUP(TRIM(sas_2015[[#This Row],[Registration type]]),regi_cat[],2,FALSE)," ")</f>
        <v>auto</v>
      </c>
    </row>
    <row r="293" spans="3:7" x14ac:dyDescent="0.2">
      <c r="C293" t="s">
        <v>829</v>
      </c>
      <c r="D293" t="s">
        <v>764</v>
      </c>
      <c r="E293">
        <v>3</v>
      </c>
      <c r="F293" t="str">
        <f>IFERROR(VLOOKUP(TRIM(sas_2015[[#This Row],[vehicle_Body type]]),body_cat[],2,FALSE)," ")</f>
        <v>auto</v>
      </c>
      <c r="G293" t="str">
        <f>IFERROR(VLOOKUP(TRIM(sas_2015[[#This Row],[Registration type]]),regi_cat[],2,FALSE)," ")</f>
        <v>auto</v>
      </c>
    </row>
    <row r="294" spans="3:7" x14ac:dyDescent="0.2">
      <c r="C294" t="s">
        <v>829</v>
      </c>
      <c r="D294" t="s">
        <v>822</v>
      </c>
      <c r="E294">
        <v>1</v>
      </c>
      <c r="F294" t="str">
        <f>IFERROR(VLOOKUP(TRIM(sas_2015[[#This Row],[vehicle_Body type]]),body_cat[],2,FALSE)," ")</f>
        <v>auto</v>
      </c>
      <c r="G294" t="str">
        <f>IFERROR(VLOOKUP(TRIM(sas_2015[[#This Row],[Registration type]]),regi_cat[],2,FALSE)," ")</f>
        <v>auto</v>
      </c>
    </row>
    <row r="295" spans="3:7" x14ac:dyDescent="0.2">
      <c r="C295" t="s">
        <v>829</v>
      </c>
      <c r="D295" t="s">
        <v>722</v>
      </c>
      <c r="E295">
        <v>4</v>
      </c>
      <c r="F295" t="str">
        <f>IFERROR(VLOOKUP(TRIM(sas_2015[[#This Row],[vehicle_Body type]]),body_cat[],2,FALSE)," ")</f>
        <v>auto</v>
      </c>
      <c r="G295" t="str">
        <f>IFERROR(VLOOKUP(TRIM(sas_2015[[#This Row],[Registration type]]),regi_cat[],2,FALSE)," ")</f>
        <v>auto</v>
      </c>
    </row>
    <row r="296" spans="3:7" x14ac:dyDescent="0.2">
      <c r="C296" t="s">
        <v>829</v>
      </c>
      <c r="D296" t="s">
        <v>809</v>
      </c>
      <c r="E296">
        <v>2</v>
      </c>
      <c r="F296" t="str">
        <f>IFERROR(VLOOKUP(TRIM(sas_2015[[#This Row],[vehicle_Body type]]),body_cat[],2,FALSE)," ")</f>
        <v>auto</v>
      </c>
      <c r="G296" t="str">
        <f>IFERROR(VLOOKUP(TRIM(sas_2015[[#This Row],[Registration type]]),regi_cat[],2,FALSE)," ")</f>
        <v>auto</v>
      </c>
    </row>
    <row r="297" spans="3:7" x14ac:dyDescent="0.2">
      <c r="C297" t="s">
        <v>830</v>
      </c>
      <c r="D297" t="s">
        <v>771</v>
      </c>
      <c r="E297">
        <v>1</v>
      </c>
      <c r="F297" t="str">
        <f>IFERROR(VLOOKUP(TRIM(sas_2015[[#This Row],[vehicle_Body type]]),body_cat[],2,FALSE)," ")</f>
        <v>auto</v>
      </c>
      <c r="G297" t="str">
        <f>IFERROR(VLOOKUP(TRIM(sas_2015[[#This Row],[Registration type]]),regi_cat[],2,FALSE)," ")</f>
        <v>auto</v>
      </c>
    </row>
    <row r="298" spans="3:7" x14ac:dyDescent="0.2">
      <c r="C298" t="s">
        <v>830</v>
      </c>
      <c r="D298" t="s">
        <v>772</v>
      </c>
      <c r="E298">
        <v>1</v>
      </c>
      <c r="F298" t="str">
        <f>IFERROR(VLOOKUP(TRIM(sas_2015[[#This Row],[vehicle_Body type]]),body_cat[],2,FALSE)," ")</f>
        <v>auto</v>
      </c>
      <c r="G298" t="str">
        <f>IFERROR(VLOOKUP(TRIM(sas_2015[[#This Row],[Registration type]]),regi_cat[],2,FALSE)," ")</f>
        <v>auto</v>
      </c>
    </row>
    <row r="299" spans="3:7" x14ac:dyDescent="0.2">
      <c r="C299" t="s">
        <v>830</v>
      </c>
      <c r="D299" t="s">
        <v>711</v>
      </c>
      <c r="E299">
        <v>8</v>
      </c>
      <c r="F299" t="str">
        <f>IFERROR(VLOOKUP(TRIM(sas_2015[[#This Row],[vehicle_Body type]]),body_cat[],2,FALSE)," ")</f>
        <v>auto</v>
      </c>
      <c r="G299" t="str">
        <f>IFERROR(VLOOKUP(TRIM(sas_2015[[#This Row],[Registration type]]),regi_cat[],2,FALSE)," ")</f>
        <v>auto</v>
      </c>
    </row>
    <row r="300" spans="3:7" x14ac:dyDescent="0.2">
      <c r="C300" t="s">
        <v>830</v>
      </c>
      <c r="D300" t="s">
        <v>775</v>
      </c>
      <c r="E300">
        <v>1</v>
      </c>
      <c r="F300" t="str">
        <f>IFERROR(VLOOKUP(TRIM(sas_2015[[#This Row],[vehicle_Body type]]),body_cat[],2,FALSE)," ")</f>
        <v>auto</v>
      </c>
      <c r="G300" t="str">
        <f>IFERROR(VLOOKUP(TRIM(sas_2015[[#This Row],[Registration type]]),regi_cat[],2,FALSE)," ")</f>
        <v>auto</v>
      </c>
    </row>
    <row r="301" spans="3:7" x14ac:dyDescent="0.2">
      <c r="C301" t="s">
        <v>830</v>
      </c>
      <c r="D301" t="s">
        <v>712</v>
      </c>
      <c r="E301">
        <v>4</v>
      </c>
      <c r="F301" t="str">
        <f>IFERROR(VLOOKUP(TRIM(sas_2015[[#This Row],[vehicle_Body type]]),body_cat[],2,FALSE)," ")</f>
        <v>auto</v>
      </c>
      <c r="G301" t="str">
        <f>IFERROR(VLOOKUP(TRIM(sas_2015[[#This Row],[Registration type]]),regi_cat[],2,FALSE)," ")</f>
        <v>auto</v>
      </c>
    </row>
    <row r="302" spans="3:7" x14ac:dyDescent="0.2">
      <c r="C302" t="s">
        <v>830</v>
      </c>
      <c r="D302" t="s">
        <v>715</v>
      </c>
      <c r="E302">
        <v>2</v>
      </c>
      <c r="F302" t="str">
        <f>IFERROR(VLOOKUP(TRIM(sas_2015[[#This Row],[vehicle_Body type]]),body_cat[],2,FALSE)," ")</f>
        <v>auto</v>
      </c>
      <c r="G302" t="str">
        <f>IFERROR(VLOOKUP(TRIM(sas_2015[[#This Row],[Registration type]]),regi_cat[],2,FALSE)," ")</f>
        <v>auto</v>
      </c>
    </row>
    <row r="303" spans="3:7" x14ac:dyDescent="0.2">
      <c r="C303" t="s">
        <v>830</v>
      </c>
      <c r="D303" t="s">
        <v>716</v>
      </c>
      <c r="E303">
        <v>1</v>
      </c>
      <c r="F303" t="str">
        <f>IFERROR(VLOOKUP(TRIM(sas_2015[[#This Row],[vehicle_Body type]]),body_cat[],2,FALSE)," ")</f>
        <v>auto</v>
      </c>
      <c r="G303" t="str">
        <f>IFERROR(VLOOKUP(TRIM(sas_2015[[#This Row],[Registration type]]),regi_cat[],2,FALSE)," ")</f>
        <v>auto</v>
      </c>
    </row>
    <row r="304" spans="3:7" x14ac:dyDescent="0.2">
      <c r="C304" t="s">
        <v>830</v>
      </c>
      <c r="D304" t="s">
        <v>718</v>
      </c>
      <c r="E304">
        <v>3</v>
      </c>
      <c r="F304" t="str">
        <f>IFERROR(VLOOKUP(TRIM(sas_2015[[#This Row],[vehicle_Body type]]),body_cat[],2,FALSE)," ")</f>
        <v>auto</v>
      </c>
      <c r="G304" t="str">
        <f>IFERROR(VLOOKUP(TRIM(sas_2015[[#This Row],[Registration type]]),regi_cat[],2,FALSE)," ")</f>
        <v>auto</v>
      </c>
    </row>
    <row r="305" spans="3:7" x14ac:dyDescent="0.2">
      <c r="C305" t="s">
        <v>830</v>
      </c>
      <c r="D305" t="s">
        <v>724</v>
      </c>
      <c r="E305">
        <v>1</v>
      </c>
      <c r="F305" t="str">
        <f>IFERROR(VLOOKUP(TRIM(sas_2015[[#This Row],[vehicle_Body type]]),body_cat[],2,FALSE)," ")</f>
        <v>auto</v>
      </c>
      <c r="G305" t="str">
        <f>IFERROR(VLOOKUP(TRIM(sas_2015[[#This Row],[Registration type]]),regi_cat[],2,FALSE)," ")</f>
        <v>auto</v>
      </c>
    </row>
    <row r="306" spans="3:7" x14ac:dyDescent="0.2">
      <c r="C306" t="s">
        <v>830</v>
      </c>
      <c r="D306" t="s">
        <v>788</v>
      </c>
      <c r="E306">
        <v>1</v>
      </c>
      <c r="F306" t="str">
        <f>IFERROR(VLOOKUP(TRIM(sas_2015[[#This Row],[vehicle_Body type]]),body_cat[],2,FALSE)," ")</f>
        <v>auto</v>
      </c>
      <c r="G306" t="str">
        <f>IFERROR(VLOOKUP(TRIM(sas_2015[[#This Row],[Registration type]]),regi_cat[],2,FALSE)," ")</f>
        <v>auto</v>
      </c>
    </row>
    <row r="307" spans="3:7" x14ac:dyDescent="0.2">
      <c r="C307" t="s">
        <v>830</v>
      </c>
      <c r="D307" t="s">
        <v>738</v>
      </c>
      <c r="E307">
        <v>710</v>
      </c>
      <c r="F307" t="str">
        <f>IFERROR(VLOOKUP(TRIM(sas_2015[[#This Row],[vehicle_Body type]]),body_cat[],2,FALSE)," ")</f>
        <v>auto</v>
      </c>
      <c r="G307" t="str">
        <f>IFERROR(VLOOKUP(TRIM(sas_2015[[#This Row],[Registration type]]),regi_cat[],2,FALSE)," ")</f>
        <v>auto</v>
      </c>
    </row>
    <row r="308" spans="3:7" x14ac:dyDescent="0.2">
      <c r="C308" t="s">
        <v>830</v>
      </c>
      <c r="D308" t="s">
        <v>803</v>
      </c>
      <c r="E308">
        <v>1</v>
      </c>
      <c r="F308" t="str">
        <f>IFERROR(VLOOKUP(TRIM(sas_2015[[#This Row],[vehicle_Body type]]),body_cat[],2,FALSE)," ")</f>
        <v>auto</v>
      </c>
      <c r="G308" t="str">
        <f>IFERROR(VLOOKUP(TRIM(sas_2015[[#This Row],[Registration type]]),regi_cat[],2,FALSE)," ")</f>
        <v>auto</v>
      </c>
    </row>
    <row r="309" spans="3:7" x14ac:dyDescent="0.2">
      <c r="C309" t="s">
        <v>830</v>
      </c>
      <c r="D309" t="s">
        <v>740</v>
      </c>
      <c r="E309">
        <v>1</v>
      </c>
      <c r="F309" t="str">
        <f>IFERROR(VLOOKUP(TRIM(sas_2015[[#This Row],[vehicle_Body type]]),body_cat[],2,FALSE)," ")</f>
        <v>auto</v>
      </c>
      <c r="G309" t="str">
        <f>IFERROR(VLOOKUP(TRIM(sas_2015[[#This Row],[Registration type]]),regi_cat[],2,FALSE)," ")</f>
        <v>auto</v>
      </c>
    </row>
    <row r="310" spans="3:7" x14ac:dyDescent="0.2">
      <c r="C310" t="s">
        <v>830</v>
      </c>
      <c r="D310" t="s">
        <v>805</v>
      </c>
      <c r="E310">
        <v>1</v>
      </c>
      <c r="F310" t="str">
        <f>IFERROR(VLOOKUP(TRIM(sas_2015[[#This Row],[vehicle_Body type]]),body_cat[],2,FALSE)," ")</f>
        <v>auto</v>
      </c>
      <c r="G310" t="str">
        <f>IFERROR(VLOOKUP(TRIM(sas_2015[[#This Row],[Registration type]]),regi_cat[],2,FALSE)," ")</f>
        <v>auto</v>
      </c>
    </row>
    <row r="311" spans="3:7" x14ac:dyDescent="0.2">
      <c r="C311" t="s">
        <v>830</v>
      </c>
      <c r="D311" t="s">
        <v>744</v>
      </c>
      <c r="E311">
        <v>1</v>
      </c>
      <c r="F311" t="str">
        <f>IFERROR(VLOOKUP(TRIM(sas_2015[[#This Row],[vehicle_Body type]]),body_cat[],2,FALSE)," ")</f>
        <v>auto</v>
      </c>
      <c r="G311" t="str">
        <f>IFERROR(VLOOKUP(TRIM(sas_2015[[#This Row],[Registration type]]),regi_cat[],2,FALSE)," ")</f>
        <v>auto</v>
      </c>
    </row>
    <row r="312" spans="3:7" x14ac:dyDescent="0.2">
      <c r="C312" t="s">
        <v>830</v>
      </c>
      <c r="D312" t="s">
        <v>813</v>
      </c>
      <c r="E312">
        <v>1</v>
      </c>
      <c r="F312" t="str">
        <f>IFERROR(VLOOKUP(TRIM(sas_2015[[#This Row],[vehicle_Body type]]),body_cat[],2,FALSE)," ")</f>
        <v>auto</v>
      </c>
      <c r="G312" t="str">
        <f>IFERROR(VLOOKUP(TRIM(sas_2015[[#This Row],[Registration type]]),regi_cat[],2,FALSE)," ")</f>
        <v>auto</v>
      </c>
    </row>
    <row r="313" spans="3:7" x14ac:dyDescent="0.2">
      <c r="C313" t="s">
        <v>830</v>
      </c>
      <c r="D313" t="s">
        <v>759</v>
      </c>
      <c r="E313">
        <v>2</v>
      </c>
      <c r="F313" t="str">
        <f>IFERROR(VLOOKUP(TRIM(sas_2015[[#This Row],[vehicle_Body type]]),body_cat[],2,FALSE)," ")</f>
        <v>auto</v>
      </c>
      <c r="G313" t="str">
        <f>IFERROR(VLOOKUP(TRIM(sas_2015[[#This Row],[Registration type]]),regi_cat[],2,FALSE)," ")</f>
        <v>auto</v>
      </c>
    </row>
    <row r="314" spans="3:7" x14ac:dyDescent="0.2">
      <c r="C314" t="s">
        <v>830</v>
      </c>
      <c r="D314" t="s">
        <v>763</v>
      </c>
      <c r="E314">
        <v>1</v>
      </c>
      <c r="F314" t="str">
        <f>IFERROR(VLOOKUP(TRIM(sas_2015[[#This Row],[vehicle_Body type]]),body_cat[],2,FALSE)," ")</f>
        <v>auto</v>
      </c>
      <c r="G314" t="str">
        <f>IFERROR(VLOOKUP(TRIM(sas_2015[[#This Row],[Registration type]]),regi_cat[],2,FALSE)," ")</f>
        <v>auto</v>
      </c>
    </row>
    <row r="315" spans="3:7" x14ac:dyDescent="0.2">
      <c r="C315" t="s">
        <v>830</v>
      </c>
      <c r="D315" t="s">
        <v>722</v>
      </c>
      <c r="E315">
        <v>1</v>
      </c>
      <c r="F315" t="str">
        <f>IFERROR(VLOOKUP(TRIM(sas_2015[[#This Row],[vehicle_Body type]]),body_cat[],2,FALSE)," ")</f>
        <v>auto</v>
      </c>
      <c r="G315" t="str">
        <f>IFERROR(VLOOKUP(TRIM(sas_2015[[#This Row],[Registration type]]),regi_cat[],2,FALSE)," ")</f>
        <v>auto</v>
      </c>
    </row>
    <row r="316" spans="3:7" x14ac:dyDescent="0.2">
      <c r="C316" t="s">
        <v>831</v>
      </c>
      <c r="D316" t="s">
        <v>752</v>
      </c>
      <c r="E316">
        <v>1</v>
      </c>
      <c r="F316" t="str">
        <f>IFERROR(VLOOKUP(TRIM(sas_2015[[#This Row],[vehicle_Body type]]),body_cat[],2,FALSE)," ")</f>
        <v xml:space="preserve"> </v>
      </c>
      <c r="G316" t="str">
        <f>IFERROR(VLOOKUP(TRIM(sas_2015[[#This Row],[Registration type]]),regi_cat[],2,FALSE)," ")</f>
        <v>light commercial truck</v>
      </c>
    </row>
    <row r="317" spans="3:7" x14ac:dyDescent="0.2">
      <c r="C317" t="s">
        <v>832</v>
      </c>
      <c r="D317" t="s">
        <v>766</v>
      </c>
      <c r="E317">
        <v>1</v>
      </c>
      <c r="F317" t="str">
        <f>IFERROR(VLOOKUP(TRIM(sas_2015[[#This Row],[vehicle_Body type]]),body_cat[],2,FALSE)," ")</f>
        <v xml:space="preserve"> </v>
      </c>
      <c r="G317" t="str">
        <f>IFERROR(VLOOKUP(TRIM(sas_2015[[#This Row],[Registration type]]),regi_cat[],2,FALSE)," ")</f>
        <v>auto</v>
      </c>
    </row>
    <row r="318" spans="3:7" x14ac:dyDescent="0.2">
      <c r="C318" t="s">
        <v>832</v>
      </c>
      <c r="D318" t="s">
        <v>772</v>
      </c>
      <c r="E318">
        <v>1</v>
      </c>
      <c r="F318" t="str">
        <f>IFERROR(VLOOKUP(TRIM(sas_2015[[#This Row],[vehicle_Body type]]),body_cat[],2,FALSE)," ")</f>
        <v xml:space="preserve"> </v>
      </c>
      <c r="G318" t="str">
        <f>IFERROR(VLOOKUP(TRIM(sas_2015[[#This Row],[Registration type]]),regi_cat[],2,FALSE)," ")</f>
        <v>auto</v>
      </c>
    </row>
    <row r="319" spans="3:7" x14ac:dyDescent="0.2">
      <c r="C319" t="s">
        <v>832</v>
      </c>
      <c r="D319" t="s">
        <v>738</v>
      </c>
      <c r="E319">
        <v>86</v>
      </c>
      <c r="F319" t="str">
        <f>IFERROR(VLOOKUP(TRIM(sas_2015[[#This Row],[vehicle_Body type]]),body_cat[],2,FALSE)," ")</f>
        <v xml:space="preserve"> </v>
      </c>
      <c r="G319" t="str">
        <f>IFERROR(VLOOKUP(TRIM(sas_2015[[#This Row],[Registration type]]),regi_cat[],2,FALSE)," ")</f>
        <v>auto</v>
      </c>
    </row>
    <row r="320" spans="3:7" x14ac:dyDescent="0.2">
      <c r="C320" t="s">
        <v>832</v>
      </c>
      <c r="D320" t="s">
        <v>739</v>
      </c>
      <c r="E320">
        <v>1</v>
      </c>
      <c r="F320" t="str">
        <f>IFERROR(VLOOKUP(TRIM(sas_2015[[#This Row],[vehicle_Body type]]),body_cat[],2,FALSE)," ")</f>
        <v xml:space="preserve"> </v>
      </c>
      <c r="G320" t="str">
        <f>IFERROR(VLOOKUP(TRIM(sas_2015[[#This Row],[Registration type]]),regi_cat[],2,FALSE)," ")</f>
        <v>auto</v>
      </c>
    </row>
    <row r="321" spans="3:7" x14ac:dyDescent="0.2">
      <c r="C321" t="s">
        <v>832</v>
      </c>
      <c r="D321" t="s">
        <v>740</v>
      </c>
      <c r="E321">
        <v>1</v>
      </c>
      <c r="F321" t="str">
        <f>IFERROR(VLOOKUP(TRIM(sas_2015[[#This Row],[vehicle_Body type]]),body_cat[],2,FALSE)," ")</f>
        <v xml:space="preserve"> </v>
      </c>
      <c r="G321" t="str">
        <f>IFERROR(VLOOKUP(TRIM(sas_2015[[#This Row],[Registration type]]),regi_cat[],2,FALSE)," ")</f>
        <v>auto</v>
      </c>
    </row>
    <row r="322" spans="3:7" x14ac:dyDescent="0.2">
      <c r="C322" t="s">
        <v>832</v>
      </c>
      <c r="D322" t="s">
        <v>763</v>
      </c>
      <c r="E322">
        <v>1</v>
      </c>
      <c r="F322" t="str">
        <f>IFERROR(VLOOKUP(TRIM(sas_2015[[#This Row],[vehicle_Body type]]),body_cat[],2,FALSE)," ")</f>
        <v xml:space="preserve"> </v>
      </c>
      <c r="G322" t="str">
        <f>IFERROR(VLOOKUP(TRIM(sas_2015[[#This Row],[Registration type]]),regi_cat[],2,FALSE)," ")</f>
        <v>auto</v>
      </c>
    </row>
    <row r="323" spans="3:7" x14ac:dyDescent="0.2">
      <c r="C323" t="s">
        <v>833</v>
      </c>
      <c r="D323" t="s">
        <v>772</v>
      </c>
      <c r="E323">
        <v>1</v>
      </c>
      <c r="F323" t="str">
        <f>IFERROR(VLOOKUP(TRIM(sas_2015[[#This Row],[vehicle_Body type]]),body_cat[],2,FALSE)," ")</f>
        <v>passenger truck</v>
      </c>
      <c r="G323" t="str">
        <f>IFERROR(VLOOKUP(TRIM(sas_2015[[#This Row],[Registration type]]),regi_cat[],2,FALSE)," ")</f>
        <v>auto</v>
      </c>
    </row>
    <row r="324" spans="3:7" x14ac:dyDescent="0.2">
      <c r="C324" t="s">
        <v>833</v>
      </c>
      <c r="D324" t="s">
        <v>721</v>
      </c>
      <c r="E324">
        <v>1</v>
      </c>
      <c r="F324" t="str">
        <f>IFERROR(VLOOKUP(TRIM(sas_2015[[#This Row],[vehicle_Body type]]),body_cat[],2,FALSE)," ")</f>
        <v>passenger truck</v>
      </c>
      <c r="G324" t="str">
        <f>IFERROR(VLOOKUP(TRIM(sas_2015[[#This Row],[Registration type]]),regi_cat[],2,FALSE)," ")</f>
        <v>auto</v>
      </c>
    </row>
    <row r="325" spans="3:7" x14ac:dyDescent="0.2">
      <c r="C325" t="s">
        <v>833</v>
      </c>
      <c r="D325" t="s">
        <v>723</v>
      </c>
      <c r="E325">
        <v>1</v>
      </c>
      <c r="F325" t="str">
        <f>IFERROR(VLOOKUP(TRIM(sas_2015[[#This Row],[vehicle_Body type]]),body_cat[],2,FALSE)," ")</f>
        <v>passenger truck</v>
      </c>
      <c r="G325" t="str">
        <f>IFERROR(VLOOKUP(TRIM(sas_2015[[#This Row],[Registration type]]),regi_cat[],2,FALSE)," ")</f>
        <v>auto</v>
      </c>
    </row>
    <row r="326" spans="3:7" x14ac:dyDescent="0.2">
      <c r="C326" t="s">
        <v>833</v>
      </c>
      <c r="D326" t="s">
        <v>724</v>
      </c>
      <c r="E326">
        <v>11</v>
      </c>
      <c r="F326" t="str">
        <f>IFERROR(VLOOKUP(TRIM(sas_2015[[#This Row],[vehicle_Body type]]),body_cat[],2,FALSE)," ")</f>
        <v>passenger truck</v>
      </c>
      <c r="G326" t="str">
        <f>IFERROR(VLOOKUP(TRIM(sas_2015[[#This Row],[Registration type]]),regi_cat[],2,FALSE)," ")</f>
        <v>auto</v>
      </c>
    </row>
    <row r="327" spans="3:7" x14ac:dyDescent="0.2">
      <c r="C327" t="s">
        <v>833</v>
      </c>
      <c r="D327" t="s">
        <v>736</v>
      </c>
      <c r="E327">
        <v>2</v>
      </c>
      <c r="F327" t="str">
        <f>IFERROR(VLOOKUP(TRIM(sas_2015[[#This Row],[vehicle_Body type]]),body_cat[],2,FALSE)," ")</f>
        <v>passenger truck</v>
      </c>
      <c r="G327" t="str">
        <f>IFERROR(VLOOKUP(TRIM(sas_2015[[#This Row],[Registration type]]),regi_cat[],2,FALSE)," ")</f>
        <v>municipal other</v>
      </c>
    </row>
    <row r="328" spans="3:7" x14ac:dyDescent="0.2">
      <c r="C328" t="s">
        <v>833</v>
      </c>
      <c r="D328" t="s">
        <v>737</v>
      </c>
      <c r="E328">
        <v>2</v>
      </c>
      <c r="F328" t="str">
        <f>IFERROR(VLOOKUP(TRIM(sas_2015[[#This Row],[vehicle_Body type]]),body_cat[],2,FALSE)," ")</f>
        <v>passenger truck</v>
      </c>
      <c r="G328" t="str">
        <f>IFERROR(VLOOKUP(TRIM(sas_2015[[#This Row],[Registration type]]),regi_cat[],2,FALSE)," ")</f>
        <v>auto</v>
      </c>
    </row>
    <row r="329" spans="3:7" x14ac:dyDescent="0.2">
      <c r="C329" t="s">
        <v>833</v>
      </c>
      <c r="D329" t="s">
        <v>803</v>
      </c>
      <c r="E329">
        <v>2</v>
      </c>
      <c r="F329" t="str">
        <f>IFERROR(VLOOKUP(TRIM(sas_2015[[#This Row],[vehicle_Body type]]),body_cat[],2,FALSE)," ")</f>
        <v>passenger truck</v>
      </c>
      <c r="G329" t="str">
        <f>IFERROR(VLOOKUP(TRIM(sas_2015[[#This Row],[Registration type]]),regi_cat[],2,FALSE)," ")</f>
        <v>auto</v>
      </c>
    </row>
    <row r="330" spans="3:7" x14ac:dyDescent="0.2">
      <c r="C330" t="s">
        <v>833</v>
      </c>
      <c r="D330" t="s">
        <v>740</v>
      </c>
      <c r="E330">
        <v>2</v>
      </c>
      <c r="F330" t="str">
        <f>IFERROR(VLOOKUP(TRIM(sas_2015[[#This Row],[vehicle_Body type]]),body_cat[],2,FALSE)," ")</f>
        <v>passenger truck</v>
      </c>
      <c r="G330" t="str">
        <f>IFERROR(VLOOKUP(TRIM(sas_2015[[#This Row],[Registration type]]),regi_cat[],2,FALSE)," ")</f>
        <v>auto</v>
      </c>
    </row>
    <row r="331" spans="3:7" x14ac:dyDescent="0.2">
      <c r="C331" t="s">
        <v>833</v>
      </c>
      <c r="D331" t="s">
        <v>744</v>
      </c>
      <c r="E331">
        <v>1</v>
      </c>
      <c r="F331" t="str">
        <f>IFERROR(VLOOKUP(TRIM(sas_2015[[#This Row],[vehicle_Body type]]),body_cat[],2,FALSE)," ")</f>
        <v>passenger truck</v>
      </c>
      <c r="G331" t="str">
        <f>IFERROR(VLOOKUP(TRIM(sas_2015[[#This Row],[Registration type]]),regi_cat[],2,FALSE)," ")</f>
        <v>auto</v>
      </c>
    </row>
    <row r="332" spans="3:7" x14ac:dyDescent="0.2">
      <c r="C332" t="s">
        <v>833</v>
      </c>
      <c r="D332" t="s">
        <v>746</v>
      </c>
      <c r="E332">
        <v>2</v>
      </c>
      <c r="F332" t="str">
        <f>IFERROR(VLOOKUP(TRIM(sas_2015[[#This Row],[vehicle_Body type]]),body_cat[],2,FALSE)," ")</f>
        <v>passenger truck</v>
      </c>
      <c r="G332" t="str">
        <f>IFERROR(VLOOKUP(TRIM(sas_2015[[#This Row],[Registration type]]),regi_cat[],2,FALSE)," ")</f>
        <v>auto</v>
      </c>
    </row>
    <row r="333" spans="3:7" x14ac:dyDescent="0.2">
      <c r="C333" t="s">
        <v>833</v>
      </c>
      <c r="D333" t="s">
        <v>815</v>
      </c>
      <c r="E333">
        <v>1</v>
      </c>
      <c r="F333" t="str">
        <f>IFERROR(VLOOKUP(TRIM(sas_2015[[#This Row],[vehicle_Body type]]),body_cat[],2,FALSE)," ")</f>
        <v>passenger truck</v>
      </c>
      <c r="G333" t="str">
        <f>IFERROR(VLOOKUP(TRIM(sas_2015[[#This Row],[Registration type]]),regi_cat[],2,FALSE)," ")</f>
        <v>auto</v>
      </c>
    </row>
    <row r="334" spans="3:7" x14ac:dyDescent="0.2">
      <c r="C334" t="s">
        <v>833</v>
      </c>
      <c r="D334" t="s">
        <v>752</v>
      </c>
      <c r="E334">
        <v>2</v>
      </c>
      <c r="F334" t="str">
        <f>IFERROR(VLOOKUP(TRIM(sas_2015[[#This Row],[vehicle_Body type]]),body_cat[],2,FALSE)," ")</f>
        <v>passenger truck</v>
      </c>
      <c r="G334" t="str">
        <f>IFERROR(VLOOKUP(TRIM(sas_2015[[#This Row],[Registration type]]),regi_cat[],2,FALSE)," ")</f>
        <v>light commercial truck</v>
      </c>
    </row>
    <row r="335" spans="3:7" x14ac:dyDescent="0.2">
      <c r="C335" t="s">
        <v>833</v>
      </c>
      <c r="D335" t="s">
        <v>757</v>
      </c>
      <c r="E335">
        <v>605</v>
      </c>
      <c r="F335" t="str">
        <f>IFERROR(VLOOKUP(TRIM(sas_2015[[#This Row],[vehicle_Body type]]),body_cat[],2,FALSE)," ")</f>
        <v>passenger truck</v>
      </c>
      <c r="G335" t="str">
        <f>IFERROR(VLOOKUP(TRIM(sas_2015[[#This Row],[Registration type]]),regi_cat[],2,FALSE)," ")</f>
        <v>light commercial truck</v>
      </c>
    </row>
    <row r="336" spans="3:7" x14ac:dyDescent="0.2">
      <c r="C336" t="s">
        <v>833</v>
      </c>
      <c r="D336" t="s">
        <v>764</v>
      </c>
      <c r="E336">
        <v>1</v>
      </c>
      <c r="F336" t="str">
        <f>IFERROR(VLOOKUP(TRIM(sas_2015[[#This Row],[vehicle_Body type]]),body_cat[],2,FALSE)," ")</f>
        <v>passenger truck</v>
      </c>
      <c r="G336" t="str">
        <f>IFERROR(VLOOKUP(TRIM(sas_2015[[#This Row],[Registration type]]),regi_cat[],2,FALSE)," ")</f>
        <v>auto</v>
      </c>
    </row>
    <row r="337" spans="3:7" x14ac:dyDescent="0.2">
      <c r="C337" t="s">
        <v>833</v>
      </c>
      <c r="D337" t="s">
        <v>809</v>
      </c>
      <c r="E337">
        <v>1</v>
      </c>
      <c r="F337" t="str">
        <f>IFERROR(VLOOKUP(TRIM(sas_2015[[#This Row],[vehicle_Body type]]),body_cat[],2,FALSE)," ")</f>
        <v>passenger truck</v>
      </c>
      <c r="G337" t="str">
        <f>IFERROR(VLOOKUP(TRIM(sas_2015[[#This Row],[Registration type]]),regi_cat[],2,FALSE)," ")</f>
        <v>auto</v>
      </c>
    </row>
    <row r="338" spans="3:7" x14ac:dyDescent="0.2">
      <c r="C338" t="s">
        <v>834</v>
      </c>
      <c r="D338" t="s">
        <v>724</v>
      </c>
      <c r="E338">
        <v>1</v>
      </c>
      <c r="F338" t="str">
        <f>IFERROR(VLOOKUP(TRIM(sas_2015[[#This Row],[vehicle_Body type]]),body_cat[],2,FALSE)," ")</f>
        <v>passenger truck</v>
      </c>
      <c r="G338" t="str">
        <f>IFERROR(VLOOKUP(TRIM(sas_2015[[#This Row],[Registration type]]),regi_cat[],2,FALSE)," ")</f>
        <v>auto</v>
      </c>
    </row>
    <row r="339" spans="3:7" x14ac:dyDescent="0.2">
      <c r="C339" t="s">
        <v>834</v>
      </c>
      <c r="D339" t="s">
        <v>757</v>
      </c>
      <c r="E339">
        <v>1</v>
      </c>
      <c r="F339" t="str">
        <f>IFERROR(VLOOKUP(TRIM(sas_2015[[#This Row],[vehicle_Body type]]),body_cat[],2,FALSE)," ")</f>
        <v>passenger truck</v>
      </c>
      <c r="G339" t="str">
        <f>IFERROR(VLOOKUP(TRIM(sas_2015[[#This Row],[Registration type]]),regi_cat[],2,FALSE)," ")</f>
        <v>light commercial truck</v>
      </c>
    </row>
    <row r="340" spans="3:7" x14ac:dyDescent="0.2">
      <c r="C340" t="s">
        <v>835</v>
      </c>
      <c r="D340" t="s">
        <v>768</v>
      </c>
      <c r="E340">
        <v>39</v>
      </c>
      <c r="F340" t="str">
        <f>IFERROR(VLOOKUP(TRIM(sas_2015[[#This Row],[vehicle_Body type]]),body_cat[],2,FALSE)," ")</f>
        <v>auto</v>
      </c>
      <c r="G340" t="str">
        <f>IFERROR(VLOOKUP(TRIM(sas_2015[[#This Row],[Registration type]]),regi_cat[],2,FALSE)," ")</f>
        <v>auto</v>
      </c>
    </row>
    <row r="341" spans="3:7" x14ac:dyDescent="0.2">
      <c r="C341" t="s">
        <v>835</v>
      </c>
      <c r="D341" t="s">
        <v>779</v>
      </c>
      <c r="E341">
        <v>22</v>
      </c>
      <c r="F341" t="str">
        <f>IFERROR(VLOOKUP(TRIM(sas_2015[[#This Row],[vehicle_Body type]]),body_cat[],2,FALSE)," ")</f>
        <v>auto</v>
      </c>
      <c r="G341" t="str">
        <f>IFERROR(VLOOKUP(TRIM(sas_2015[[#This Row],[Registration type]]),regi_cat[],2,FALSE)," ")</f>
        <v>passenger truck</v>
      </c>
    </row>
    <row r="342" spans="3:7" x14ac:dyDescent="0.2">
      <c r="C342" t="s">
        <v>835</v>
      </c>
      <c r="D342" t="s">
        <v>766</v>
      </c>
      <c r="E342">
        <v>227</v>
      </c>
      <c r="F342" t="str">
        <f>IFERROR(VLOOKUP(TRIM(sas_2015[[#This Row],[vehicle_Body type]]),body_cat[],2,FALSE)," ")</f>
        <v>auto</v>
      </c>
      <c r="G342" t="str">
        <f>IFERROR(VLOOKUP(TRIM(sas_2015[[#This Row],[Registration type]]),regi_cat[],2,FALSE)," ")</f>
        <v>auto</v>
      </c>
    </row>
    <row r="343" spans="3:7" x14ac:dyDescent="0.2">
      <c r="C343" t="s">
        <v>835</v>
      </c>
      <c r="D343" t="s">
        <v>767</v>
      </c>
      <c r="E343">
        <v>118</v>
      </c>
      <c r="F343" t="str">
        <f>IFERROR(VLOOKUP(TRIM(sas_2015[[#This Row],[vehicle_Body type]]),body_cat[],2,FALSE)," ")</f>
        <v>auto</v>
      </c>
      <c r="G343" t="str">
        <f>IFERROR(VLOOKUP(TRIM(sas_2015[[#This Row],[Registration type]]),regi_cat[],2,FALSE)," ")</f>
        <v>passenger truck</v>
      </c>
    </row>
    <row r="344" spans="3:7" x14ac:dyDescent="0.2">
      <c r="C344" t="s">
        <v>835</v>
      </c>
      <c r="D344" t="s">
        <v>769</v>
      </c>
      <c r="E344">
        <v>200</v>
      </c>
      <c r="F344" t="str">
        <f>IFERROR(VLOOKUP(TRIM(sas_2015[[#This Row],[vehicle_Body type]]),body_cat[],2,FALSE)," ")</f>
        <v>auto</v>
      </c>
      <c r="G344" t="str">
        <f>IFERROR(VLOOKUP(TRIM(sas_2015[[#This Row],[Registration type]]),regi_cat[],2,FALSE)," ")</f>
        <v>auto</v>
      </c>
    </row>
    <row r="345" spans="3:7" x14ac:dyDescent="0.2">
      <c r="C345" t="s">
        <v>835</v>
      </c>
      <c r="D345" t="s">
        <v>770</v>
      </c>
      <c r="E345">
        <v>120</v>
      </c>
      <c r="F345" t="str">
        <f>IFERROR(VLOOKUP(TRIM(sas_2015[[#This Row],[vehicle_Body type]]),body_cat[],2,FALSE)," ")</f>
        <v>auto</v>
      </c>
      <c r="G345" t="str">
        <f>IFERROR(VLOOKUP(TRIM(sas_2015[[#This Row],[Registration type]]),regi_cat[],2,FALSE)," ")</f>
        <v>auto</v>
      </c>
    </row>
    <row r="346" spans="3:7" x14ac:dyDescent="0.2">
      <c r="C346" t="s">
        <v>835</v>
      </c>
      <c r="D346" t="s">
        <v>771</v>
      </c>
      <c r="E346">
        <v>765</v>
      </c>
      <c r="F346" t="str">
        <f>IFERROR(VLOOKUP(TRIM(sas_2015[[#This Row],[vehicle_Body type]]),body_cat[],2,FALSE)," ")</f>
        <v>auto</v>
      </c>
      <c r="G346" t="str">
        <f>IFERROR(VLOOKUP(TRIM(sas_2015[[#This Row],[Registration type]]),regi_cat[],2,FALSE)," ")</f>
        <v>auto</v>
      </c>
    </row>
    <row r="347" spans="3:7" x14ac:dyDescent="0.2">
      <c r="C347" t="s">
        <v>835</v>
      </c>
      <c r="D347" t="s">
        <v>772</v>
      </c>
      <c r="E347">
        <v>830</v>
      </c>
      <c r="F347" t="str">
        <f>IFERROR(VLOOKUP(TRIM(sas_2015[[#This Row],[vehicle_Body type]]),body_cat[],2,FALSE)," ")</f>
        <v>auto</v>
      </c>
      <c r="G347" t="str">
        <f>IFERROR(VLOOKUP(TRIM(sas_2015[[#This Row],[Registration type]]),regi_cat[],2,FALSE)," ")</f>
        <v>auto</v>
      </c>
    </row>
    <row r="348" spans="3:7" x14ac:dyDescent="0.2">
      <c r="C348" t="s">
        <v>835</v>
      </c>
      <c r="D348" t="s">
        <v>711</v>
      </c>
      <c r="E348">
        <v>2574</v>
      </c>
      <c r="F348" t="str">
        <f>IFERROR(VLOOKUP(TRIM(sas_2015[[#This Row],[vehicle_Body type]]),body_cat[],2,FALSE)," ")</f>
        <v>auto</v>
      </c>
      <c r="G348" t="str">
        <f>IFERROR(VLOOKUP(TRIM(sas_2015[[#This Row],[Registration type]]),regi_cat[],2,FALSE)," ")</f>
        <v>auto</v>
      </c>
    </row>
    <row r="349" spans="3:7" x14ac:dyDescent="0.2">
      <c r="C349" t="s">
        <v>835</v>
      </c>
      <c r="D349" t="s">
        <v>773</v>
      </c>
      <c r="E349">
        <v>909</v>
      </c>
      <c r="F349" t="str">
        <f>IFERROR(VLOOKUP(TRIM(sas_2015[[#This Row],[vehicle_Body type]]),body_cat[],2,FALSE)," ")</f>
        <v>auto</v>
      </c>
      <c r="G349" t="str">
        <f>IFERROR(VLOOKUP(TRIM(sas_2015[[#This Row],[Registration type]]),regi_cat[],2,FALSE)," ")</f>
        <v>auto</v>
      </c>
    </row>
    <row r="350" spans="3:7" x14ac:dyDescent="0.2">
      <c r="C350" t="s">
        <v>835</v>
      </c>
      <c r="D350" t="s">
        <v>774</v>
      </c>
      <c r="E350">
        <v>241</v>
      </c>
      <c r="F350" t="str">
        <f>IFERROR(VLOOKUP(TRIM(sas_2015[[#This Row],[vehicle_Body type]]),body_cat[],2,FALSE)," ")</f>
        <v>auto</v>
      </c>
      <c r="G350" t="str">
        <f>IFERROR(VLOOKUP(TRIM(sas_2015[[#This Row],[Registration type]]),regi_cat[],2,FALSE)," ")</f>
        <v>auto</v>
      </c>
    </row>
    <row r="351" spans="3:7" x14ac:dyDescent="0.2">
      <c r="C351" t="s">
        <v>835</v>
      </c>
      <c r="D351" t="s">
        <v>775</v>
      </c>
      <c r="E351">
        <v>570</v>
      </c>
      <c r="F351" t="str">
        <f>IFERROR(VLOOKUP(TRIM(sas_2015[[#This Row],[vehicle_Body type]]),body_cat[],2,FALSE)," ")</f>
        <v>auto</v>
      </c>
      <c r="G351" t="str">
        <f>IFERROR(VLOOKUP(TRIM(sas_2015[[#This Row],[Registration type]]),regi_cat[],2,FALSE)," ")</f>
        <v>auto</v>
      </c>
    </row>
    <row r="352" spans="3:7" x14ac:dyDescent="0.2">
      <c r="C352" t="s">
        <v>835</v>
      </c>
      <c r="D352" t="s">
        <v>776</v>
      </c>
      <c r="E352">
        <v>120</v>
      </c>
      <c r="F352" t="str">
        <f>IFERROR(VLOOKUP(TRIM(sas_2015[[#This Row],[vehicle_Body type]]),body_cat[],2,FALSE)," ")</f>
        <v>auto</v>
      </c>
      <c r="G352" t="str">
        <f>IFERROR(VLOOKUP(TRIM(sas_2015[[#This Row],[Registration type]]),regi_cat[],2,FALSE)," ")</f>
        <v>auto</v>
      </c>
    </row>
    <row r="353" spans="3:7" x14ac:dyDescent="0.2">
      <c r="C353" t="s">
        <v>835</v>
      </c>
      <c r="D353" t="s">
        <v>712</v>
      </c>
      <c r="E353">
        <v>3560</v>
      </c>
      <c r="F353" t="str">
        <f>IFERROR(VLOOKUP(TRIM(sas_2015[[#This Row],[vehicle_Body type]]),body_cat[],2,FALSE)," ")</f>
        <v>auto</v>
      </c>
      <c r="G353" t="str">
        <f>IFERROR(VLOOKUP(TRIM(sas_2015[[#This Row],[Registration type]]),regi_cat[],2,FALSE)," ")</f>
        <v>auto</v>
      </c>
    </row>
    <row r="354" spans="3:7" x14ac:dyDescent="0.2">
      <c r="C354" t="s">
        <v>835</v>
      </c>
      <c r="D354" t="s">
        <v>713</v>
      </c>
      <c r="E354">
        <v>483</v>
      </c>
      <c r="F354" t="str">
        <f>IFERROR(VLOOKUP(TRIM(sas_2015[[#This Row],[vehicle_Body type]]),body_cat[],2,FALSE)," ")</f>
        <v>auto</v>
      </c>
      <c r="G354" t="str">
        <f>IFERROR(VLOOKUP(TRIM(sas_2015[[#This Row],[Registration type]]),regi_cat[],2,FALSE)," ")</f>
        <v>auto</v>
      </c>
    </row>
    <row r="355" spans="3:7" x14ac:dyDescent="0.2">
      <c r="C355" t="s">
        <v>835</v>
      </c>
      <c r="D355" t="s">
        <v>836</v>
      </c>
      <c r="E355">
        <v>14</v>
      </c>
      <c r="F355" t="str">
        <f>IFERROR(VLOOKUP(TRIM(sas_2015[[#This Row],[vehicle_Body type]]),body_cat[],2,FALSE)," ")</f>
        <v>auto</v>
      </c>
      <c r="G355" t="str">
        <f>IFERROR(VLOOKUP(TRIM(sas_2015[[#This Row],[Registration type]]),regi_cat[],2,FALSE)," ")</f>
        <v>auto</v>
      </c>
    </row>
    <row r="356" spans="3:7" x14ac:dyDescent="0.2">
      <c r="C356" t="s">
        <v>835</v>
      </c>
      <c r="D356" t="s">
        <v>714</v>
      </c>
      <c r="E356">
        <v>422</v>
      </c>
      <c r="F356" t="str">
        <f>IFERROR(VLOOKUP(TRIM(sas_2015[[#This Row],[vehicle_Body type]]),body_cat[],2,FALSE)," ")</f>
        <v>auto</v>
      </c>
      <c r="G356" t="str">
        <f>IFERROR(VLOOKUP(TRIM(sas_2015[[#This Row],[Registration type]]),regi_cat[],2,FALSE)," ")</f>
        <v>auto</v>
      </c>
    </row>
    <row r="357" spans="3:7" x14ac:dyDescent="0.2">
      <c r="C357" t="s">
        <v>835</v>
      </c>
      <c r="D357" t="s">
        <v>715</v>
      </c>
      <c r="E357">
        <v>1322</v>
      </c>
      <c r="F357" t="str">
        <f>IFERROR(VLOOKUP(TRIM(sas_2015[[#This Row],[vehicle_Body type]]),body_cat[],2,FALSE)," ")</f>
        <v>auto</v>
      </c>
      <c r="G357" t="str">
        <f>IFERROR(VLOOKUP(TRIM(sas_2015[[#This Row],[Registration type]]),regi_cat[],2,FALSE)," ")</f>
        <v>auto</v>
      </c>
    </row>
    <row r="358" spans="3:7" x14ac:dyDescent="0.2">
      <c r="C358" t="s">
        <v>835</v>
      </c>
      <c r="D358" t="s">
        <v>716</v>
      </c>
      <c r="E358">
        <v>678</v>
      </c>
      <c r="F358" t="str">
        <f>IFERROR(VLOOKUP(TRIM(sas_2015[[#This Row],[vehicle_Body type]]),body_cat[],2,FALSE)," ")</f>
        <v>auto</v>
      </c>
      <c r="G358" t="str">
        <f>IFERROR(VLOOKUP(TRIM(sas_2015[[#This Row],[Registration type]]),regi_cat[],2,FALSE)," ")</f>
        <v>auto</v>
      </c>
    </row>
    <row r="359" spans="3:7" x14ac:dyDescent="0.2">
      <c r="C359" t="s">
        <v>835</v>
      </c>
      <c r="D359" t="s">
        <v>717</v>
      </c>
      <c r="E359">
        <v>959</v>
      </c>
      <c r="F359" t="str">
        <f>IFERROR(VLOOKUP(TRIM(sas_2015[[#This Row],[vehicle_Body type]]),body_cat[],2,FALSE)," ")</f>
        <v>auto</v>
      </c>
      <c r="G359" t="str">
        <f>IFERROR(VLOOKUP(TRIM(sas_2015[[#This Row],[Registration type]]),regi_cat[],2,FALSE)," ")</f>
        <v>auto</v>
      </c>
    </row>
    <row r="360" spans="3:7" x14ac:dyDescent="0.2">
      <c r="C360" t="s">
        <v>835</v>
      </c>
      <c r="D360" t="s">
        <v>777</v>
      </c>
      <c r="E360">
        <v>34</v>
      </c>
      <c r="F360" t="str">
        <f>IFERROR(VLOOKUP(TRIM(sas_2015[[#This Row],[vehicle_Body type]]),body_cat[],2,FALSE)," ")</f>
        <v>auto</v>
      </c>
      <c r="G360" t="str">
        <f>IFERROR(VLOOKUP(TRIM(sas_2015[[#This Row],[Registration type]]),regi_cat[],2,FALSE)," ")</f>
        <v>auto</v>
      </c>
    </row>
    <row r="361" spans="3:7" x14ac:dyDescent="0.2">
      <c r="C361" t="s">
        <v>835</v>
      </c>
      <c r="D361" t="s">
        <v>718</v>
      </c>
      <c r="E361">
        <v>2132</v>
      </c>
      <c r="F361" t="str">
        <f>IFERROR(VLOOKUP(TRIM(sas_2015[[#This Row],[vehicle_Body type]]),body_cat[],2,FALSE)," ")</f>
        <v>auto</v>
      </c>
      <c r="G361" t="str">
        <f>IFERROR(VLOOKUP(TRIM(sas_2015[[#This Row],[Registration type]]),regi_cat[],2,FALSE)," ")</f>
        <v>auto</v>
      </c>
    </row>
    <row r="362" spans="3:7" x14ac:dyDescent="0.2">
      <c r="C362" t="s">
        <v>835</v>
      </c>
      <c r="D362" t="s">
        <v>837</v>
      </c>
      <c r="E362">
        <v>1</v>
      </c>
      <c r="F362" t="str">
        <f>IFERROR(VLOOKUP(TRIM(sas_2015[[#This Row],[vehicle_Body type]]),body_cat[],2,FALSE)," ")</f>
        <v>auto</v>
      </c>
      <c r="G362" t="str">
        <f>IFERROR(VLOOKUP(TRIM(sas_2015[[#This Row],[Registration type]]),regi_cat[],2,FALSE)," ")</f>
        <v>auto</v>
      </c>
    </row>
    <row r="363" spans="3:7" x14ac:dyDescent="0.2">
      <c r="C363" t="s">
        <v>835</v>
      </c>
      <c r="D363" t="s">
        <v>778</v>
      </c>
      <c r="E363">
        <v>170</v>
      </c>
      <c r="F363" t="str">
        <f>IFERROR(VLOOKUP(TRIM(sas_2015[[#This Row],[vehicle_Body type]]),body_cat[],2,FALSE)," ")</f>
        <v>auto</v>
      </c>
      <c r="G363" t="str">
        <f>IFERROR(VLOOKUP(TRIM(sas_2015[[#This Row],[Registration type]]),regi_cat[],2,FALSE)," ")</f>
        <v>auto</v>
      </c>
    </row>
    <row r="364" spans="3:7" x14ac:dyDescent="0.2">
      <c r="C364" t="s">
        <v>835</v>
      </c>
      <c r="D364" t="s">
        <v>719</v>
      </c>
      <c r="E364">
        <v>704</v>
      </c>
      <c r="F364" t="str">
        <f>IFERROR(VLOOKUP(TRIM(sas_2015[[#This Row],[vehicle_Body type]]),body_cat[],2,FALSE)," ")</f>
        <v>auto</v>
      </c>
      <c r="G364" t="str">
        <f>IFERROR(VLOOKUP(TRIM(sas_2015[[#This Row],[Registration type]]),regi_cat[],2,FALSE)," ")</f>
        <v>auto</v>
      </c>
    </row>
    <row r="365" spans="3:7" x14ac:dyDescent="0.2">
      <c r="C365" t="s">
        <v>835</v>
      </c>
      <c r="D365" t="s">
        <v>720</v>
      </c>
      <c r="E365">
        <v>4</v>
      </c>
      <c r="F365" t="str">
        <f>IFERROR(VLOOKUP(TRIM(sas_2015[[#This Row],[vehicle_Body type]]),body_cat[],2,FALSE)," ")</f>
        <v>auto</v>
      </c>
      <c r="G365" t="str">
        <f>IFERROR(VLOOKUP(TRIM(sas_2015[[#This Row],[Registration type]]),regi_cat[],2,FALSE)," ")</f>
        <v>auto</v>
      </c>
    </row>
    <row r="366" spans="3:7" x14ac:dyDescent="0.2">
      <c r="C366" t="s">
        <v>835</v>
      </c>
      <c r="D366" t="s">
        <v>780</v>
      </c>
      <c r="E366">
        <v>101</v>
      </c>
      <c r="F366" t="str">
        <f>IFERROR(VLOOKUP(TRIM(sas_2015[[#This Row],[vehicle_Body type]]),body_cat[],2,FALSE)," ")</f>
        <v>auto</v>
      </c>
      <c r="G366" t="str">
        <f>IFERROR(VLOOKUP(TRIM(sas_2015[[#This Row],[Registration type]]),regi_cat[],2,FALSE)," ")</f>
        <v>auto</v>
      </c>
    </row>
    <row r="367" spans="3:7" x14ac:dyDescent="0.2">
      <c r="C367" t="s">
        <v>835</v>
      </c>
      <c r="D367" t="s">
        <v>781</v>
      </c>
      <c r="E367">
        <v>251</v>
      </c>
      <c r="F367" t="str">
        <f>IFERROR(VLOOKUP(TRIM(sas_2015[[#This Row],[vehicle_Body type]]),body_cat[],2,FALSE)," ")</f>
        <v>auto</v>
      </c>
      <c r="G367" t="str">
        <f>IFERROR(VLOOKUP(TRIM(sas_2015[[#This Row],[Registration type]]),regi_cat[],2,FALSE)," ")</f>
        <v>auto</v>
      </c>
    </row>
    <row r="368" spans="3:7" x14ac:dyDescent="0.2">
      <c r="C368" t="s">
        <v>835</v>
      </c>
      <c r="D368" t="s">
        <v>782</v>
      </c>
      <c r="E368">
        <v>605</v>
      </c>
      <c r="F368" t="str">
        <f>IFERROR(VLOOKUP(TRIM(sas_2015[[#This Row],[vehicle_Body type]]),body_cat[],2,FALSE)," ")</f>
        <v>auto</v>
      </c>
      <c r="G368" t="str">
        <f>IFERROR(VLOOKUP(TRIM(sas_2015[[#This Row],[Registration type]]),regi_cat[],2,FALSE)," ")</f>
        <v>auto</v>
      </c>
    </row>
    <row r="369" spans="3:7" x14ac:dyDescent="0.2">
      <c r="C369" t="s">
        <v>835</v>
      </c>
      <c r="D369" t="s">
        <v>721</v>
      </c>
      <c r="E369">
        <v>6900</v>
      </c>
      <c r="F369" t="str">
        <f>IFERROR(VLOOKUP(TRIM(sas_2015[[#This Row],[vehicle_Body type]]),body_cat[],2,FALSE)," ")</f>
        <v>auto</v>
      </c>
      <c r="G369" t="str">
        <f>IFERROR(VLOOKUP(TRIM(sas_2015[[#This Row],[Registration type]]),regi_cat[],2,FALSE)," ")</f>
        <v>auto</v>
      </c>
    </row>
    <row r="370" spans="3:7" x14ac:dyDescent="0.2">
      <c r="C370" t="s">
        <v>835</v>
      </c>
      <c r="D370" t="s">
        <v>783</v>
      </c>
      <c r="E370">
        <v>133</v>
      </c>
      <c r="F370" t="str">
        <f>IFERROR(VLOOKUP(TRIM(sas_2015[[#This Row],[vehicle_Body type]]),body_cat[],2,FALSE)," ")</f>
        <v>auto</v>
      </c>
      <c r="G370" t="str">
        <f>IFERROR(VLOOKUP(TRIM(sas_2015[[#This Row],[Registration type]]),regi_cat[],2,FALSE)," ")</f>
        <v>auto</v>
      </c>
    </row>
    <row r="371" spans="3:7" x14ac:dyDescent="0.2">
      <c r="C371" t="s">
        <v>835</v>
      </c>
      <c r="D371" t="s">
        <v>838</v>
      </c>
      <c r="E371">
        <v>11</v>
      </c>
      <c r="F371" t="str">
        <f>IFERROR(VLOOKUP(TRIM(sas_2015[[#This Row],[vehicle_Body type]]),body_cat[],2,FALSE)," ")</f>
        <v>auto</v>
      </c>
      <c r="G371" t="str">
        <f>IFERROR(VLOOKUP(TRIM(sas_2015[[#This Row],[Registration type]]),regi_cat[],2,FALSE)," ")</f>
        <v>passenger truck</v>
      </c>
    </row>
    <row r="372" spans="3:7" x14ac:dyDescent="0.2">
      <c r="C372" t="s">
        <v>835</v>
      </c>
      <c r="D372" t="s">
        <v>839</v>
      </c>
      <c r="E372">
        <v>1012</v>
      </c>
      <c r="F372" t="str">
        <f>IFERROR(VLOOKUP(TRIM(sas_2015[[#This Row],[vehicle_Body type]]),body_cat[],2,FALSE)," ")</f>
        <v>auto</v>
      </c>
      <c r="G372" t="str">
        <f>IFERROR(VLOOKUP(TRIM(sas_2015[[#This Row],[Registration type]]),regi_cat[],2,FALSE)," ")</f>
        <v>passenger truck</v>
      </c>
    </row>
    <row r="373" spans="3:7" x14ac:dyDescent="0.2">
      <c r="C373" t="s">
        <v>835</v>
      </c>
      <c r="D373" t="s">
        <v>826</v>
      </c>
      <c r="E373">
        <v>81</v>
      </c>
      <c r="F373" t="str">
        <f>IFERROR(VLOOKUP(TRIM(sas_2015[[#This Row],[vehicle_Body type]]),body_cat[],2,FALSE)," ")</f>
        <v>auto</v>
      </c>
      <c r="G373" t="str">
        <f>IFERROR(VLOOKUP(TRIM(sas_2015[[#This Row],[Registration type]]),regi_cat[],2,FALSE)," ")</f>
        <v>auto</v>
      </c>
    </row>
    <row r="374" spans="3:7" x14ac:dyDescent="0.2">
      <c r="C374" t="s">
        <v>835</v>
      </c>
      <c r="D374" t="s">
        <v>841</v>
      </c>
      <c r="E374">
        <v>47</v>
      </c>
      <c r="F374" t="str">
        <f>IFERROR(VLOOKUP(TRIM(sas_2015[[#This Row],[vehicle_Body type]]),body_cat[],2,FALSE)," ")</f>
        <v>auto</v>
      </c>
      <c r="G374" t="str">
        <f>IFERROR(VLOOKUP(TRIM(sas_2015[[#This Row],[Registration type]]),regi_cat[],2,FALSE)," ")</f>
        <v>auto</v>
      </c>
    </row>
    <row r="375" spans="3:7" x14ac:dyDescent="0.2">
      <c r="C375" t="s">
        <v>835</v>
      </c>
      <c r="D375" t="s">
        <v>842</v>
      </c>
      <c r="E375">
        <v>4</v>
      </c>
      <c r="F375" t="str">
        <f>IFERROR(VLOOKUP(TRIM(sas_2015[[#This Row],[vehicle_Body type]]),body_cat[],2,FALSE)," ")</f>
        <v>auto</v>
      </c>
      <c r="G375" t="str">
        <f>IFERROR(VLOOKUP(TRIM(sas_2015[[#This Row],[Registration type]]),regi_cat[],2,FALSE)," ")</f>
        <v>auto</v>
      </c>
    </row>
    <row r="376" spans="3:7" x14ac:dyDescent="0.2">
      <c r="C376" t="s">
        <v>835</v>
      </c>
      <c r="D376" t="s">
        <v>785</v>
      </c>
      <c r="E376">
        <v>12</v>
      </c>
      <c r="F376" t="str">
        <f>IFERROR(VLOOKUP(TRIM(sas_2015[[#This Row],[vehicle_Body type]]),body_cat[],2,FALSE)," ")</f>
        <v>auto</v>
      </c>
      <c r="G376" t="str">
        <f>IFERROR(VLOOKUP(TRIM(sas_2015[[#This Row],[Registration type]]),regi_cat[],2,FALSE)," ")</f>
        <v>auto</v>
      </c>
    </row>
    <row r="377" spans="3:7" x14ac:dyDescent="0.2">
      <c r="C377" t="s">
        <v>835</v>
      </c>
      <c r="D377" t="s">
        <v>827</v>
      </c>
      <c r="E377">
        <v>28</v>
      </c>
      <c r="F377" t="str">
        <f>IFERROR(VLOOKUP(TRIM(sas_2015[[#This Row],[vehicle_Body type]]),body_cat[],2,FALSE)," ")</f>
        <v>auto</v>
      </c>
      <c r="G377" t="str">
        <f>IFERROR(VLOOKUP(TRIM(sas_2015[[#This Row],[Registration type]]),regi_cat[],2,FALSE)," ")</f>
        <v>auto</v>
      </c>
    </row>
    <row r="378" spans="3:7" x14ac:dyDescent="0.2">
      <c r="C378" t="s">
        <v>835</v>
      </c>
      <c r="D378" t="s">
        <v>843</v>
      </c>
      <c r="E378">
        <v>20</v>
      </c>
      <c r="F378" t="str">
        <f>IFERROR(VLOOKUP(TRIM(sas_2015[[#This Row],[vehicle_Body type]]),body_cat[],2,FALSE)," ")</f>
        <v>auto</v>
      </c>
      <c r="G378" t="str">
        <f>IFERROR(VLOOKUP(TRIM(sas_2015[[#This Row],[Registration type]]),regi_cat[],2,FALSE)," ")</f>
        <v>auto</v>
      </c>
    </row>
    <row r="379" spans="3:7" x14ac:dyDescent="0.2">
      <c r="C379" t="s">
        <v>835</v>
      </c>
      <c r="D379" t="s">
        <v>723</v>
      </c>
      <c r="E379">
        <v>1032</v>
      </c>
      <c r="F379" t="str">
        <f>IFERROR(VLOOKUP(TRIM(sas_2015[[#This Row],[vehicle_Body type]]),body_cat[],2,FALSE)," ")</f>
        <v>auto</v>
      </c>
      <c r="G379" t="str">
        <f>IFERROR(VLOOKUP(TRIM(sas_2015[[#This Row],[Registration type]]),regi_cat[],2,FALSE)," ")</f>
        <v>auto</v>
      </c>
    </row>
    <row r="380" spans="3:7" x14ac:dyDescent="0.2">
      <c r="C380" t="s">
        <v>835</v>
      </c>
      <c r="D380" t="s">
        <v>724</v>
      </c>
      <c r="E380">
        <v>4014</v>
      </c>
      <c r="F380" t="str">
        <f>IFERROR(VLOOKUP(TRIM(sas_2015[[#This Row],[vehicle_Body type]]),body_cat[],2,FALSE)," ")</f>
        <v>auto</v>
      </c>
      <c r="G380" t="str">
        <f>IFERROR(VLOOKUP(TRIM(sas_2015[[#This Row],[Registration type]]),regi_cat[],2,FALSE)," ")</f>
        <v>auto</v>
      </c>
    </row>
    <row r="381" spans="3:7" x14ac:dyDescent="0.2">
      <c r="C381" t="s">
        <v>835</v>
      </c>
      <c r="D381" t="s">
        <v>844</v>
      </c>
      <c r="E381">
        <v>13</v>
      </c>
      <c r="F381" t="str">
        <f>IFERROR(VLOOKUP(TRIM(sas_2015[[#This Row],[vehicle_Body type]]),body_cat[],2,FALSE)," ")</f>
        <v>auto</v>
      </c>
      <c r="G381" t="str">
        <f>IFERROR(VLOOKUP(TRIM(sas_2015[[#This Row],[Registration type]]),regi_cat[],2,FALSE)," ")</f>
        <v>auto</v>
      </c>
    </row>
    <row r="382" spans="3:7" x14ac:dyDescent="0.2">
      <c r="C382" t="s">
        <v>835</v>
      </c>
      <c r="D382" t="s">
        <v>786</v>
      </c>
      <c r="E382">
        <v>1</v>
      </c>
      <c r="F382" t="str">
        <f>IFERROR(VLOOKUP(TRIM(sas_2015[[#This Row],[vehicle_Body type]]),body_cat[],2,FALSE)," ")</f>
        <v>auto</v>
      </c>
      <c r="G382" t="str">
        <f>IFERROR(VLOOKUP(TRIM(sas_2015[[#This Row],[Registration type]]),regi_cat[],2,FALSE)," ")</f>
        <v>auto</v>
      </c>
    </row>
    <row r="383" spans="3:7" x14ac:dyDescent="0.2">
      <c r="C383" t="s">
        <v>835</v>
      </c>
      <c r="D383" t="s">
        <v>787</v>
      </c>
      <c r="E383">
        <v>64</v>
      </c>
      <c r="F383" t="str">
        <f>IFERROR(VLOOKUP(TRIM(sas_2015[[#This Row],[vehicle_Body type]]),body_cat[],2,FALSE)," ")</f>
        <v>auto</v>
      </c>
      <c r="G383" t="str">
        <f>IFERROR(VLOOKUP(TRIM(sas_2015[[#This Row],[Registration type]]),regi_cat[],2,FALSE)," ")</f>
        <v>auto</v>
      </c>
    </row>
    <row r="384" spans="3:7" x14ac:dyDescent="0.2">
      <c r="C384" t="s">
        <v>835</v>
      </c>
      <c r="D384" t="s">
        <v>788</v>
      </c>
      <c r="E384">
        <v>370</v>
      </c>
      <c r="F384" t="str">
        <f>IFERROR(VLOOKUP(TRIM(sas_2015[[#This Row],[vehicle_Body type]]),body_cat[],2,FALSE)," ")</f>
        <v>auto</v>
      </c>
      <c r="G384" t="str">
        <f>IFERROR(VLOOKUP(TRIM(sas_2015[[#This Row],[Registration type]]),regi_cat[],2,FALSE)," ")</f>
        <v>auto</v>
      </c>
    </row>
    <row r="385" spans="3:7" x14ac:dyDescent="0.2">
      <c r="C385" t="s">
        <v>835</v>
      </c>
      <c r="D385" t="s">
        <v>789</v>
      </c>
      <c r="E385">
        <v>130</v>
      </c>
      <c r="F385" t="str">
        <f>IFERROR(VLOOKUP(TRIM(sas_2015[[#This Row],[vehicle_Body type]]),body_cat[],2,FALSE)," ")</f>
        <v>auto</v>
      </c>
      <c r="G385" t="str">
        <f>IFERROR(VLOOKUP(TRIM(sas_2015[[#This Row],[Registration type]]),regi_cat[],2,FALSE)," ")</f>
        <v>auto</v>
      </c>
    </row>
    <row r="386" spans="3:7" x14ac:dyDescent="0.2">
      <c r="C386" t="s">
        <v>835</v>
      </c>
      <c r="D386" t="s">
        <v>790</v>
      </c>
      <c r="E386">
        <v>27</v>
      </c>
      <c r="F386" t="str">
        <f>IFERROR(VLOOKUP(TRIM(sas_2015[[#This Row],[vehicle_Body type]]),body_cat[],2,FALSE)," ")</f>
        <v>auto</v>
      </c>
      <c r="G386" t="str">
        <f>IFERROR(VLOOKUP(TRIM(sas_2015[[#This Row],[Registration type]]),regi_cat[],2,FALSE)," ")</f>
        <v>auto</v>
      </c>
    </row>
    <row r="387" spans="3:7" x14ac:dyDescent="0.2">
      <c r="C387" t="s">
        <v>835</v>
      </c>
      <c r="D387" t="s">
        <v>725</v>
      </c>
      <c r="E387">
        <v>366</v>
      </c>
      <c r="F387" t="str">
        <f>IFERROR(VLOOKUP(TRIM(sas_2015[[#This Row],[vehicle_Body type]]),body_cat[],2,FALSE)," ")</f>
        <v>auto</v>
      </c>
      <c r="G387" t="str">
        <f>IFERROR(VLOOKUP(TRIM(sas_2015[[#This Row],[Registration type]]),regi_cat[],2,FALSE)," ")</f>
        <v>auto</v>
      </c>
    </row>
    <row r="388" spans="3:7" x14ac:dyDescent="0.2">
      <c r="C388" t="s">
        <v>835</v>
      </c>
      <c r="D388" t="s">
        <v>791</v>
      </c>
      <c r="E388">
        <v>1741</v>
      </c>
      <c r="F388" t="str">
        <f>IFERROR(VLOOKUP(TRIM(sas_2015[[#This Row],[vehicle_Body type]]),body_cat[],2,FALSE)," ")</f>
        <v>auto</v>
      </c>
      <c r="G388" t="str">
        <f>IFERROR(VLOOKUP(TRIM(sas_2015[[#This Row],[Registration type]]),regi_cat[],2,FALSE)," ")</f>
        <v>auto</v>
      </c>
    </row>
    <row r="389" spans="3:7" x14ac:dyDescent="0.2">
      <c r="C389" t="s">
        <v>835</v>
      </c>
      <c r="D389" t="s">
        <v>726</v>
      </c>
      <c r="E389">
        <v>2</v>
      </c>
      <c r="F389" t="str">
        <f>IFERROR(VLOOKUP(TRIM(sas_2015[[#This Row],[vehicle_Body type]]),body_cat[],2,FALSE)," ")</f>
        <v>auto</v>
      </c>
      <c r="G389" t="str">
        <f>IFERROR(VLOOKUP(TRIM(sas_2015[[#This Row],[Registration type]]),regi_cat[],2,FALSE)," ")</f>
        <v>equipment</v>
      </c>
    </row>
    <row r="390" spans="3:7" x14ac:dyDescent="0.2">
      <c r="C390" t="s">
        <v>835</v>
      </c>
      <c r="D390" t="s">
        <v>727</v>
      </c>
      <c r="E390">
        <v>1209</v>
      </c>
      <c r="F390" t="str">
        <f>IFERROR(VLOOKUP(TRIM(sas_2015[[#This Row],[vehicle_Body type]]),body_cat[],2,FALSE)," ")</f>
        <v>auto</v>
      </c>
      <c r="G390" t="str">
        <f>IFERROR(VLOOKUP(TRIM(sas_2015[[#This Row],[Registration type]]),regi_cat[],2,FALSE)," ")</f>
        <v>auto</v>
      </c>
    </row>
    <row r="391" spans="3:7" x14ac:dyDescent="0.2">
      <c r="C391" t="s">
        <v>835</v>
      </c>
      <c r="D391" t="s">
        <v>792</v>
      </c>
      <c r="E391">
        <v>319</v>
      </c>
      <c r="F391" t="str">
        <f>IFERROR(VLOOKUP(TRIM(sas_2015[[#This Row],[vehicle_Body type]]),body_cat[],2,FALSE)," ")</f>
        <v>auto</v>
      </c>
      <c r="G391" t="str">
        <f>IFERROR(VLOOKUP(TRIM(sas_2015[[#This Row],[Registration type]]),regi_cat[],2,FALSE)," ")</f>
        <v>auto</v>
      </c>
    </row>
    <row r="392" spans="3:7" x14ac:dyDescent="0.2">
      <c r="C392" t="s">
        <v>835</v>
      </c>
      <c r="D392" t="s">
        <v>845</v>
      </c>
      <c r="E392">
        <v>6</v>
      </c>
      <c r="F392" t="str">
        <f>IFERROR(VLOOKUP(TRIM(sas_2015[[#This Row],[vehicle_Body type]]),body_cat[],2,FALSE)," ")</f>
        <v>auto</v>
      </c>
      <c r="G392" t="str">
        <f>IFERROR(VLOOKUP(TRIM(sas_2015[[#This Row],[Registration type]]),regi_cat[],2,FALSE)," ")</f>
        <v>auto</v>
      </c>
    </row>
    <row r="393" spans="3:7" x14ac:dyDescent="0.2">
      <c r="C393" t="s">
        <v>835</v>
      </c>
      <c r="D393" t="s">
        <v>846</v>
      </c>
      <c r="E393">
        <v>1</v>
      </c>
      <c r="F393" t="str">
        <f>IFERROR(VLOOKUP(TRIM(sas_2015[[#This Row],[vehicle_Body type]]),body_cat[],2,FALSE)," ")</f>
        <v>auto</v>
      </c>
      <c r="G393" t="str">
        <f>IFERROR(VLOOKUP(TRIM(sas_2015[[#This Row],[Registration type]]),regi_cat[],2,FALSE)," ")</f>
        <v>auto</v>
      </c>
    </row>
    <row r="394" spans="3:7" x14ac:dyDescent="0.2">
      <c r="C394" t="s">
        <v>835</v>
      </c>
      <c r="D394" t="s">
        <v>730</v>
      </c>
      <c r="E394">
        <v>3</v>
      </c>
      <c r="F394" t="str">
        <f>IFERROR(VLOOKUP(TRIM(sas_2015[[#This Row],[vehicle_Body type]]),body_cat[],2,FALSE)," ")</f>
        <v>auto</v>
      </c>
      <c r="G394" t="str">
        <f>IFERROR(VLOOKUP(TRIM(sas_2015[[#This Row],[Registration type]]),regi_cat[],2,FALSE)," ")</f>
        <v>light commercial truck</v>
      </c>
    </row>
    <row r="395" spans="3:7" x14ac:dyDescent="0.2">
      <c r="C395" t="s">
        <v>835</v>
      </c>
      <c r="D395" t="s">
        <v>735</v>
      </c>
      <c r="E395">
        <v>3</v>
      </c>
      <c r="F395" t="str">
        <f>IFERROR(VLOOKUP(TRIM(sas_2015[[#This Row],[vehicle_Body type]]),body_cat[],2,FALSE)," ")</f>
        <v>auto</v>
      </c>
      <c r="G395" t="str">
        <f>IFERROR(VLOOKUP(TRIM(sas_2015[[#This Row],[Registration type]]),regi_cat[],2,FALSE)," ")</f>
        <v>auto</v>
      </c>
    </row>
    <row r="396" spans="3:7" x14ac:dyDescent="0.2">
      <c r="C396" t="s">
        <v>835</v>
      </c>
      <c r="D396" t="s">
        <v>794</v>
      </c>
      <c r="E396">
        <v>3658</v>
      </c>
      <c r="F396" t="str">
        <f>IFERROR(VLOOKUP(TRIM(sas_2015[[#This Row],[vehicle_Body type]]),body_cat[],2,FALSE)," ")</f>
        <v>auto</v>
      </c>
      <c r="G396" t="str">
        <f>IFERROR(VLOOKUP(TRIM(sas_2015[[#This Row],[Registration type]]),regi_cat[],2,FALSE)," ")</f>
        <v>auto</v>
      </c>
    </row>
    <row r="397" spans="3:7" x14ac:dyDescent="0.2">
      <c r="C397" t="s">
        <v>835</v>
      </c>
      <c r="D397" t="s">
        <v>736</v>
      </c>
      <c r="E397">
        <v>21352</v>
      </c>
      <c r="F397" t="str">
        <f>IFERROR(VLOOKUP(TRIM(sas_2015[[#This Row],[vehicle_Body type]]),body_cat[],2,FALSE)," ")</f>
        <v>auto</v>
      </c>
      <c r="G397" t="str">
        <f>IFERROR(VLOOKUP(TRIM(sas_2015[[#This Row],[Registration type]]),regi_cat[],2,FALSE)," ")</f>
        <v>municipal other</v>
      </c>
    </row>
    <row r="398" spans="3:7" x14ac:dyDescent="0.2">
      <c r="C398" t="s">
        <v>835</v>
      </c>
      <c r="D398" t="s">
        <v>795</v>
      </c>
      <c r="E398">
        <v>232</v>
      </c>
      <c r="F398" t="str">
        <f>IFERROR(VLOOKUP(TRIM(sas_2015[[#This Row],[vehicle_Body type]]),body_cat[],2,FALSE)," ")</f>
        <v>auto</v>
      </c>
      <c r="G398" t="str">
        <f>IFERROR(VLOOKUP(TRIM(sas_2015[[#This Row],[Registration type]]),regi_cat[],2,FALSE)," ")</f>
        <v>auto</v>
      </c>
    </row>
    <row r="399" spans="3:7" x14ac:dyDescent="0.2">
      <c r="C399" t="s">
        <v>835</v>
      </c>
      <c r="D399" t="s">
        <v>847</v>
      </c>
      <c r="E399">
        <v>1</v>
      </c>
      <c r="F399" t="str">
        <f>IFERROR(VLOOKUP(TRIM(sas_2015[[#This Row],[vehicle_Body type]]),body_cat[],2,FALSE)," ")</f>
        <v>auto</v>
      </c>
      <c r="G399" t="str">
        <f>IFERROR(VLOOKUP(TRIM(sas_2015[[#This Row],[Registration type]]),regi_cat[],2,FALSE)," ")</f>
        <v>auto</v>
      </c>
    </row>
    <row r="400" spans="3:7" x14ac:dyDescent="0.2">
      <c r="C400" t="s">
        <v>835</v>
      </c>
      <c r="D400" t="s">
        <v>796</v>
      </c>
      <c r="E400">
        <v>374</v>
      </c>
      <c r="F400" t="str">
        <f>IFERROR(VLOOKUP(TRIM(sas_2015[[#This Row],[vehicle_Body type]]),body_cat[],2,FALSE)," ")</f>
        <v>auto</v>
      </c>
      <c r="G400" t="str">
        <f>IFERROR(VLOOKUP(TRIM(sas_2015[[#This Row],[Registration type]]),regi_cat[],2,FALSE)," ")</f>
        <v>auto</v>
      </c>
    </row>
    <row r="401" spans="3:7" x14ac:dyDescent="0.2">
      <c r="C401" t="s">
        <v>835</v>
      </c>
      <c r="D401" t="s">
        <v>797</v>
      </c>
      <c r="E401">
        <v>302</v>
      </c>
      <c r="F401" t="str">
        <f>IFERROR(VLOOKUP(TRIM(sas_2015[[#This Row],[vehicle_Body type]]),body_cat[],2,FALSE)," ")</f>
        <v>auto</v>
      </c>
      <c r="G401" t="str">
        <f>IFERROR(VLOOKUP(TRIM(sas_2015[[#This Row],[Registration type]]),regi_cat[],2,FALSE)," ")</f>
        <v>auto</v>
      </c>
    </row>
    <row r="402" spans="3:7" x14ac:dyDescent="0.2">
      <c r="C402" t="s">
        <v>835</v>
      </c>
      <c r="D402" t="s">
        <v>798</v>
      </c>
      <c r="E402">
        <v>55</v>
      </c>
      <c r="F402" t="str">
        <f>IFERROR(VLOOKUP(TRIM(sas_2015[[#This Row],[vehicle_Body type]]),body_cat[],2,FALSE)," ")</f>
        <v>auto</v>
      </c>
      <c r="G402" t="str">
        <f>IFERROR(VLOOKUP(TRIM(sas_2015[[#This Row],[Registration type]]),regi_cat[],2,FALSE)," ")</f>
        <v>auto</v>
      </c>
    </row>
    <row r="403" spans="3:7" x14ac:dyDescent="0.2">
      <c r="C403" t="s">
        <v>835</v>
      </c>
      <c r="D403" t="s">
        <v>737</v>
      </c>
      <c r="E403">
        <v>1595</v>
      </c>
      <c r="F403" t="str">
        <f>IFERROR(VLOOKUP(TRIM(sas_2015[[#This Row],[vehicle_Body type]]),body_cat[],2,FALSE)," ")</f>
        <v>auto</v>
      </c>
      <c r="G403" t="str">
        <f>IFERROR(VLOOKUP(TRIM(sas_2015[[#This Row],[Registration type]]),regi_cat[],2,FALSE)," ")</f>
        <v>auto</v>
      </c>
    </row>
    <row r="404" spans="3:7" x14ac:dyDescent="0.2">
      <c r="C404" t="s">
        <v>835</v>
      </c>
      <c r="D404" t="s">
        <v>799</v>
      </c>
      <c r="E404">
        <v>124</v>
      </c>
      <c r="F404" t="str">
        <f>IFERROR(VLOOKUP(TRIM(sas_2015[[#This Row],[vehicle_Body type]]),body_cat[],2,FALSE)," ")</f>
        <v>auto</v>
      </c>
      <c r="G404" t="str">
        <f>IFERROR(VLOOKUP(TRIM(sas_2015[[#This Row],[Registration type]]),regi_cat[],2,FALSE)," ")</f>
        <v>auto</v>
      </c>
    </row>
    <row r="405" spans="3:7" x14ac:dyDescent="0.2">
      <c r="C405" t="s">
        <v>835</v>
      </c>
      <c r="D405" t="s">
        <v>800</v>
      </c>
      <c r="E405">
        <v>108</v>
      </c>
      <c r="F405" t="str">
        <f>IFERROR(VLOOKUP(TRIM(sas_2015[[#This Row],[vehicle_Body type]]),body_cat[],2,FALSE)," ")</f>
        <v>auto</v>
      </c>
      <c r="G405" t="str">
        <f>IFERROR(VLOOKUP(TRIM(sas_2015[[#This Row],[Registration type]]),regi_cat[],2,FALSE)," ")</f>
        <v>auto</v>
      </c>
    </row>
    <row r="406" spans="3:7" x14ac:dyDescent="0.2">
      <c r="C406" t="s">
        <v>835</v>
      </c>
      <c r="D406" t="s">
        <v>801</v>
      </c>
      <c r="E406">
        <v>207</v>
      </c>
      <c r="F406" t="str">
        <f>IFERROR(VLOOKUP(TRIM(sas_2015[[#This Row],[vehicle_Body type]]),body_cat[],2,FALSE)," ")</f>
        <v>auto</v>
      </c>
      <c r="G406" t="str">
        <f>IFERROR(VLOOKUP(TRIM(sas_2015[[#This Row],[Registration type]]),regi_cat[],2,FALSE)," ")</f>
        <v>auto</v>
      </c>
    </row>
    <row r="407" spans="3:7" x14ac:dyDescent="0.2">
      <c r="C407" t="s">
        <v>835</v>
      </c>
      <c r="D407" t="s">
        <v>738</v>
      </c>
      <c r="E407">
        <v>2502869</v>
      </c>
      <c r="F407" t="str">
        <f>IFERROR(VLOOKUP(TRIM(sas_2015[[#This Row],[vehicle_Body type]]),body_cat[],2,FALSE)," ")</f>
        <v>auto</v>
      </c>
      <c r="G407" t="str">
        <f>IFERROR(VLOOKUP(TRIM(sas_2015[[#This Row],[Registration type]]),regi_cat[],2,FALSE)," ")</f>
        <v>auto</v>
      </c>
    </row>
    <row r="408" spans="3:7" x14ac:dyDescent="0.2">
      <c r="C408" t="s">
        <v>835</v>
      </c>
      <c r="D408" t="s">
        <v>848</v>
      </c>
      <c r="E408">
        <v>12</v>
      </c>
      <c r="F408" t="str">
        <f>IFERROR(VLOOKUP(TRIM(sas_2015[[#This Row],[vehicle_Body type]]),body_cat[],2,FALSE)," ")</f>
        <v>auto</v>
      </c>
      <c r="G408" t="str">
        <f>IFERROR(VLOOKUP(TRIM(sas_2015[[#This Row],[Registration type]]),regi_cat[],2,FALSE)," ")</f>
        <v>auto</v>
      </c>
    </row>
    <row r="409" spans="3:7" x14ac:dyDescent="0.2">
      <c r="C409" t="s">
        <v>835</v>
      </c>
      <c r="D409" t="s">
        <v>739</v>
      </c>
      <c r="E409">
        <v>968</v>
      </c>
      <c r="F409" t="str">
        <f>IFERROR(VLOOKUP(TRIM(sas_2015[[#This Row],[vehicle_Body type]]),body_cat[],2,FALSE)," ")</f>
        <v>auto</v>
      </c>
      <c r="G409" t="str">
        <f>IFERROR(VLOOKUP(TRIM(sas_2015[[#This Row],[Registration type]]),regi_cat[],2,FALSE)," ")</f>
        <v>auto</v>
      </c>
    </row>
    <row r="410" spans="3:7" x14ac:dyDescent="0.2">
      <c r="C410" t="s">
        <v>835</v>
      </c>
      <c r="D410" t="s">
        <v>803</v>
      </c>
      <c r="E410">
        <v>1863</v>
      </c>
      <c r="F410" t="str">
        <f>IFERROR(VLOOKUP(TRIM(sas_2015[[#This Row],[vehicle_Body type]]),body_cat[],2,FALSE)," ")</f>
        <v>auto</v>
      </c>
      <c r="G410" t="str">
        <f>IFERROR(VLOOKUP(TRIM(sas_2015[[#This Row],[Registration type]]),regi_cat[],2,FALSE)," ")</f>
        <v>auto</v>
      </c>
    </row>
    <row r="411" spans="3:7" x14ac:dyDescent="0.2">
      <c r="C411" t="s">
        <v>835</v>
      </c>
      <c r="D411" t="s">
        <v>804</v>
      </c>
      <c r="E411">
        <v>92</v>
      </c>
      <c r="F411" t="str">
        <f>IFERROR(VLOOKUP(TRIM(sas_2015[[#This Row],[vehicle_Body type]]),body_cat[],2,FALSE)," ")</f>
        <v>auto</v>
      </c>
      <c r="G411" t="str">
        <f>IFERROR(VLOOKUP(TRIM(sas_2015[[#This Row],[Registration type]]),regi_cat[],2,FALSE)," ")</f>
        <v>auto</v>
      </c>
    </row>
    <row r="412" spans="3:7" x14ac:dyDescent="0.2">
      <c r="C412" t="s">
        <v>835</v>
      </c>
      <c r="D412" t="s">
        <v>740</v>
      </c>
      <c r="E412">
        <v>3243</v>
      </c>
      <c r="F412" t="str">
        <f>IFERROR(VLOOKUP(TRIM(sas_2015[[#This Row],[vehicle_Body type]]),body_cat[],2,FALSE)," ")</f>
        <v>auto</v>
      </c>
      <c r="G412" t="str">
        <f>IFERROR(VLOOKUP(TRIM(sas_2015[[#This Row],[Registration type]]),regi_cat[],2,FALSE)," ")</f>
        <v>auto</v>
      </c>
    </row>
    <row r="413" spans="3:7" x14ac:dyDescent="0.2">
      <c r="C413" t="s">
        <v>835</v>
      </c>
      <c r="D413" t="s">
        <v>741</v>
      </c>
      <c r="E413">
        <v>133</v>
      </c>
      <c r="F413" t="str">
        <f>IFERROR(VLOOKUP(TRIM(sas_2015[[#This Row],[vehicle_Body type]]),body_cat[],2,FALSE)," ")</f>
        <v>auto</v>
      </c>
      <c r="G413" t="str">
        <f>IFERROR(VLOOKUP(TRIM(sas_2015[[#This Row],[Registration type]]),regi_cat[],2,FALSE)," ")</f>
        <v>passenger truck</v>
      </c>
    </row>
    <row r="414" spans="3:7" x14ac:dyDescent="0.2">
      <c r="C414" t="s">
        <v>835</v>
      </c>
      <c r="D414" t="s">
        <v>805</v>
      </c>
      <c r="E414">
        <v>642</v>
      </c>
      <c r="F414" t="str">
        <f>IFERROR(VLOOKUP(TRIM(sas_2015[[#This Row],[vehicle_Body type]]),body_cat[],2,FALSE)," ")</f>
        <v>auto</v>
      </c>
      <c r="G414" t="str">
        <f>IFERROR(VLOOKUP(TRIM(sas_2015[[#This Row],[Registration type]]),regi_cat[],2,FALSE)," ")</f>
        <v>auto</v>
      </c>
    </row>
    <row r="415" spans="3:7" x14ac:dyDescent="0.2">
      <c r="C415" t="s">
        <v>835</v>
      </c>
      <c r="D415" t="s">
        <v>743</v>
      </c>
      <c r="E415">
        <v>3</v>
      </c>
      <c r="F415" t="str">
        <f>IFERROR(VLOOKUP(TRIM(sas_2015[[#This Row],[vehicle_Body type]]),body_cat[],2,FALSE)," ")</f>
        <v>auto</v>
      </c>
      <c r="G415" t="str">
        <f>IFERROR(VLOOKUP(TRIM(sas_2015[[#This Row],[Registration type]]),regi_cat[],2,FALSE)," ")</f>
        <v>passenger truck</v>
      </c>
    </row>
    <row r="416" spans="3:7" x14ac:dyDescent="0.2">
      <c r="C416" t="s">
        <v>835</v>
      </c>
      <c r="D416" t="s">
        <v>849</v>
      </c>
      <c r="E416">
        <v>1</v>
      </c>
      <c r="F416" t="str">
        <f>IFERROR(VLOOKUP(TRIM(sas_2015[[#This Row],[vehicle_Body type]]),body_cat[],2,FALSE)," ")</f>
        <v>auto</v>
      </c>
      <c r="G416" t="str">
        <f>IFERROR(VLOOKUP(TRIM(sas_2015[[#This Row],[Registration type]]),regi_cat[],2,FALSE)," ")</f>
        <v>auto</v>
      </c>
    </row>
    <row r="417" spans="3:7" x14ac:dyDescent="0.2">
      <c r="C417" t="s">
        <v>835</v>
      </c>
      <c r="D417" t="s">
        <v>850</v>
      </c>
      <c r="E417">
        <v>1</v>
      </c>
      <c r="F417" t="str">
        <f>IFERROR(VLOOKUP(TRIM(sas_2015[[#This Row],[vehicle_Body type]]),body_cat[],2,FALSE)," ")</f>
        <v>auto</v>
      </c>
      <c r="G417" t="str">
        <f>IFERROR(VLOOKUP(TRIM(sas_2015[[#This Row],[Registration type]]),regi_cat[],2,FALSE)," ")</f>
        <v>auto</v>
      </c>
    </row>
    <row r="418" spans="3:7" x14ac:dyDescent="0.2">
      <c r="C418" t="s">
        <v>835</v>
      </c>
      <c r="D418" t="s">
        <v>806</v>
      </c>
      <c r="E418">
        <v>37</v>
      </c>
      <c r="F418" t="str">
        <f>IFERROR(VLOOKUP(TRIM(sas_2015[[#This Row],[vehicle_Body type]]),body_cat[],2,FALSE)," ")</f>
        <v>auto</v>
      </c>
      <c r="G418" t="str">
        <f>IFERROR(VLOOKUP(TRIM(sas_2015[[#This Row],[Registration type]]),regi_cat[],2,FALSE)," ")</f>
        <v>auto</v>
      </c>
    </row>
    <row r="419" spans="3:7" x14ac:dyDescent="0.2">
      <c r="C419" t="s">
        <v>835</v>
      </c>
      <c r="D419" t="s">
        <v>807</v>
      </c>
      <c r="E419">
        <v>27</v>
      </c>
      <c r="F419" t="str">
        <f>IFERROR(VLOOKUP(TRIM(sas_2015[[#This Row],[vehicle_Body type]]),body_cat[],2,FALSE)," ")</f>
        <v>auto</v>
      </c>
      <c r="G419" t="str">
        <f>IFERROR(VLOOKUP(TRIM(sas_2015[[#This Row],[Registration type]]),regi_cat[],2,FALSE)," ")</f>
        <v>auto</v>
      </c>
    </row>
    <row r="420" spans="3:7" x14ac:dyDescent="0.2">
      <c r="C420" t="s">
        <v>835</v>
      </c>
      <c r="D420" t="s">
        <v>808</v>
      </c>
      <c r="E420">
        <v>46</v>
      </c>
      <c r="F420" t="str">
        <f>IFERROR(VLOOKUP(TRIM(sas_2015[[#This Row],[vehicle_Body type]]),body_cat[],2,FALSE)," ")</f>
        <v>auto</v>
      </c>
      <c r="G420" t="str">
        <f>IFERROR(VLOOKUP(TRIM(sas_2015[[#This Row],[Registration type]]),regi_cat[],2,FALSE)," ")</f>
        <v>auto</v>
      </c>
    </row>
    <row r="421" spans="3:7" x14ac:dyDescent="0.2">
      <c r="C421" t="s">
        <v>835</v>
      </c>
      <c r="D421" t="s">
        <v>744</v>
      </c>
      <c r="E421">
        <v>793</v>
      </c>
      <c r="F421" t="str">
        <f>IFERROR(VLOOKUP(TRIM(sas_2015[[#This Row],[vehicle_Body type]]),body_cat[],2,FALSE)," ")</f>
        <v>auto</v>
      </c>
      <c r="G421" t="str">
        <f>IFERROR(VLOOKUP(TRIM(sas_2015[[#This Row],[Registration type]]),regi_cat[],2,FALSE)," ")</f>
        <v>auto</v>
      </c>
    </row>
    <row r="422" spans="3:7" x14ac:dyDescent="0.2">
      <c r="C422" t="s">
        <v>835</v>
      </c>
      <c r="D422" t="s">
        <v>851</v>
      </c>
      <c r="E422">
        <v>26</v>
      </c>
      <c r="F422" t="str">
        <f>IFERROR(VLOOKUP(TRIM(sas_2015[[#This Row],[vehicle_Body type]]),body_cat[],2,FALSE)," ")</f>
        <v>auto</v>
      </c>
      <c r="G422" t="str">
        <f>IFERROR(VLOOKUP(TRIM(sas_2015[[#This Row],[Registration type]]),regi_cat[],2,FALSE)," ")</f>
        <v>auto</v>
      </c>
    </row>
    <row r="423" spans="3:7" x14ac:dyDescent="0.2">
      <c r="C423" t="s">
        <v>835</v>
      </c>
      <c r="D423" t="s">
        <v>810</v>
      </c>
      <c r="E423">
        <v>1449</v>
      </c>
      <c r="F423" t="str">
        <f>IFERROR(VLOOKUP(TRIM(sas_2015[[#This Row],[vehicle_Body type]]),body_cat[],2,FALSE)," ")</f>
        <v>auto</v>
      </c>
      <c r="G423" t="str">
        <f>IFERROR(VLOOKUP(TRIM(sas_2015[[#This Row],[Registration type]]),regi_cat[],2,FALSE)," ")</f>
        <v>auto</v>
      </c>
    </row>
    <row r="424" spans="3:7" x14ac:dyDescent="0.2">
      <c r="C424" t="s">
        <v>835</v>
      </c>
      <c r="D424" t="s">
        <v>811</v>
      </c>
      <c r="E424">
        <v>71</v>
      </c>
      <c r="F424" t="str">
        <f>IFERROR(VLOOKUP(TRIM(sas_2015[[#This Row],[vehicle_Body type]]),body_cat[],2,FALSE)," ")</f>
        <v>auto</v>
      </c>
      <c r="G424" t="str">
        <f>IFERROR(VLOOKUP(TRIM(sas_2015[[#This Row],[Registration type]]),regi_cat[],2,FALSE)," ")</f>
        <v>auto</v>
      </c>
    </row>
    <row r="425" spans="3:7" x14ac:dyDescent="0.2">
      <c r="C425" t="s">
        <v>835</v>
      </c>
      <c r="D425" t="s">
        <v>812</v>
      </c>
      <c r="E425">
        <v>30</v>
      </c>
      <c r="F425" t="str">
        <f>IFERROR(VLOOKUP(TRIM(sas_2015[[#This Row],[vehicle_Body type]]),body_cat[],2,FALSE)," ")</f>
        <v>auto</v>
      </c>
      <c r="G425" t="str">
        <f>IFERROR(VLOOKUP(TRIM(sas_2015[[#This Row],[Registration type]]),regi_cat[],2,FALSE)," ")</f>
        <v>auto</v>
      </c>
    </row>
    <row r="426" spans="3:7" x14ac:dyDescent="0.2">
      <c r="C426" t="s">
        <v>835</v>
      </c>
      <c r="D426" t="s">
        <v>813</v>
      </c>
      <c r="E426">
        <v>120</v>
      </c>
      <c r="F426" t="str">
        <f>IFERROR(VLOOKUP(TRIM(sas_2015[[#This Row],[vehicle_Body type]]),body_cat[],2,FALSE)," ")</f>
        <v>auto</v>
      </c>
      <c r="G426" t="str">
        <f>IFERROR(VLOOKUP(TRIM(sas_2015[[#This Row],[Registration type]]),regi_cat[],2,FALSE)," ")</f>
        <v>auto</v>
      </c>
    </row>
    <row r="427" spans="3:7" x14ac:dyDescent="0.2">
      <c r="C427" t="s">
        <v>835</v>
      </c>
      <c r="D427" t="s">
        <v>746</v>
      </c>
      <c r="E427">
        <v>505</v>
      </c>
      <c r="F427" t="str">
        <f>IFERROR(VLOOKUP(TRIM(sas_2015[[#This Row],[vehicle_Body type]]),body_cat[],2,FALSE)," ")</f>
        <v>auto</v>
      </c>
      <c r="G427" t="str">
        <f>IFERROR(VLOOKUP(TRIM(sas_2015[[#This Row],[Registration type]]),regi_cat[],2,FALSE)," ")</f>
        <v>auto</v>
      </c>
    </row>
    <row r="428" spans="3:7" x14ac:dyDescent="0.2">
      <c r="C428" t="s">
        <v>835</v>
      </c>
      <c r="D428" t="s">
        <v>814</v>
      </c>
      <c r="E428">
        <v>1</v>
      </c>
      <c r="F428" t="str">
        <f>IFERROR(VLOOKUP(TRIM(sas_2015[[#This Row],[vehicle_Body type]]),body_cat[],2,FALSE)," ")</f>
        <v>auto</v>
      </c>
      <c r="G428" t="str">
        <f>IFERROR(VLOOKUP(TRIM(sas_2015[[#This Row],[Registration type]]),regi_cat[],2,FALSE)," ")</f>
        <v>auto</v>
      </c>
    </row>
    <row r="429" spans="3:7" x14ac:dyDescent="0.2">
      <c r="C429" t="s">
        <v>835</v>
      </c>
      <c r="D429" t="s">
        <v>747</v>
      </c>
      <c r="E429">
        <v>471</v>
      </c>
      <c r="F429" t="str">
        <f>IFERROR(VLOOKUP(TRIM(sas_2015[[#This Row],[vehicle_Body type]]),body_cat[],2,FALSE)," ")</f>
        <v>auto</v>
      </c>
      <c r="G429" t="str">
        <f>IFERROR(VLOOKUP(TRIM(sas_2015[[#This Row],[Registration type]]),regi_cat[],2,FALSE)," ")</f>
        <v>auto</v>
      </c>
    </row>
    <row r="430" spans="3:7" x14ac:dyDescent="0.2">
      <c r="C430" t="s">
        <v>835</v>
      </c>
      <c r="D430" t="s">
        <v>852</v>
      </c>
      <c r="E430">
        <v>160</v>
      </c>
      <c r="F430" t="str">
        <f>IFERROR(VLOOKUP(TRIM(sas_2015[[#This Row],[vehicle_Body type]]),body_cat[],2,FALSE)," ")</f>
        <v>auto</v>
      </c>
      <c r="G430" t="str">
        <f>IFERROR(VLOOKUP(TRIM(sas_2015[[#This Row],[Registration type]]),regi_cat[],2,FALSE)," ")</f>
        <v>auto</v>
      </c>
    </row>
    <row r="431" spans="3:7" x14ac:dyDescent="0.2">
      <c r="C431" t="s">
        <v>835</v>
      </c>
      <c r="D431" t="s">
        <v>815</v>
      </c>
      <c r="E431">
        <v>143</v>
      </c>
      <c r="F431" t="str">
        <f>IFERROR(VLOOKUP(TRIM(sas_2015[[#This Row],[vehicle_Body type]]),body_cat[],2,FALSE)," ")</f>
        <v>auto</v>
      </c>
      <c r="G431" t="str">
        <f>IFERROR(VLOOKUP(TRIM(sas_2015[[#This Row],[Registration type]]),regi_cat[],2,FALSE)," ")</f>
        <v>auto</v>
      </c>
    </row>
    <row r="432" spans="3:7" x14ac:dyDescent="0.2">
      <c r="C432" t="s">
        <v>835</v>
      </c>
      <c r="D432" t="s">
        <v>853</v>
      </c>
      <c r="E432">
        <v>10</v>
      </c>
      <c r="F432" t="str">
        <f>IFERROR(VLOOKUP(TRIM(sas_2015[[#This Row],[vehicle_Body type]]),body_cat[],2,FALSE)," ")</f>
        <v>auto</v>
      </c>
      <c r="G432" t="str">
        <f>IFERROR(VLOOKUP(TRIM(sas_2015[[#This Row],[Registration type]]),regi_cat[],2,FALSE)," ")</f>
        <v>auto</v>
      </c>
    </row>
    <row r="433" spans="3:7" x14ac:dyDescent="0.2">
      <c r="C433" t="s">
        <v>835</v>
      </c>
      <c r="D433" t="s">
        <v>854</v>
      </c>
      <c r="E433">
        <v>3</v>
      </c>
      <c r="F433" t="str">
        <f>IFERROR(VLOOKUP(TRIM(sas_2015[[#This Row],[vehicle_Body type]]),body_cat[],2,FALSE)," ")</f>
        <v>auto</v>
      </c>
      <c r="G433" t="str">
        <f>IFERROR(VLOOKUP(TRIM(sas_2015[[#This Row],[Registration type]]),regi_cat[],2,FALSE)," ")</f>
        <v>auto</v>
      </c>
    </row>
    <row r="434" spans="3:7" x14ac:dyDescent="0.2">
      <c r="C434" t="s">
        <v>835</v>
      </c>
      <c r="D434" t="s">
        <v>748</v>
      </c>
      <c r="E434">
        <v>5220</v>
      </c>
      <c r="F434" t="str">
        <f>IFERROR(VLOOKUP(TRIM(sas_2015[[#This Row],[vehicle_Body type]]),body_cat[],2,FALSE)," ")</f>
        <v>auto</v>
      </c>
      <c r="G434" t="str">
        <f>IFERROR(VLOOKUP(TRIM(sas_2015[[#This Row],[Registration type]]),regi_cat[],2,FALSE)," ")</f>
        <v>auto</v>
      </c>
    </row>
    <row r="435" spans="3:7" x14ac:dyDescent="0.2">
      <c r="C435" t="s">
        <v>835</v>
      </c>
      <c r="D435" t="s">
        <v>816</v>
      </c>
      <c r="E435">
        <v>113</v>
      </c>
      <c r="F435" t="str">
        <f>IFERROR(VLOOKUP(TRIM(sas_2015[[#This Row],[vehicle_Body type]]),body_cat[],2,FALSE)," ")</f>
        <v>auto</v>
      </c>
      <c r="G435" t="str">
        <f>IFERROR(VLOOKUP(TRIM(sas_2015[[#This Row],[Registration type]]),regi_cat[],2,FALSE)," ")</f>
        <v>auto</v>
      </c>
    </row>
    <row r="436" spans="3:7" x14ac:dyDescent="0.2">
      <c r="C436" t="s">
        <v>835</v>
      </c>
      <c r="D436" t="s">
        <v>752</v>
      </c>
      <c r="E436">
        <v>3</v>
      </c>
      <c r="F436" t="str">
        <f>IFERROR(VLOOKUP(TRIM(sas_2015[[#This Row],[vehicle_Body type]]),body_cat[],2,FALSE)," ")</f>
        <v>auto</v>
      </c>
      <c r="G436" t="str">
        <f>IFERROR(VLOOKUP(TRIM(sas_2015[[#This Row],[Registration type]]),regi_cat[],2,FALSE)," ")</f>
        <v>light commercial truck</v>
      </c>
    </row>
    <row r="437" spans="3:7" x14ac:dyDescent="0.2">
      <c r="C437" t="s">
        <v>835</v>
      </c>
      <c r="D437" t="s">
        <v>753</v>
      </c>
      <c r="E437">
        <v>2</v>
      </c>
      <c r="F437" t="str">
        <f>IFERROR(VLOOKUP(TRIM(sas_2015[[#This Row],[vehicle_Body type]]),body_cat[],2,FALSE)," ")</f>
        <v>auto</v>
      </c>
      <c r="G437" t="str">
        <f>IFERROR(VLOOKUP(TRIM(sas_2015[[#This Row],[Registration type]]),regi_cat[],2,FALSE)," ")</f>
        <v>light commercial truck</v>
      </c>
    </row>
    <row r="438" spans="3:7" x14ac:dyDescent="0.2">
      <c r="C438" t="s">
        <v>835</v>
      </c>
      <c r="D438" t="s">
        <v>755</v>
      </c>
      <c r="E438">
        <v>2</v>
      </c>
      <c r="F438" t="str">
        <f>IFERROR(VLOOKUP(TRIM(sas_2015[[#This Row],[vehicle_Body type]]),body_cat[],2,FALSE)," ")</f>
        <v>auto</v>
      </c>
      <c r="G438" t="str">
        <f>IFERROR(VLOOKUP(TRIM(sas_2015[[#This Row],[Registration type]]),regi_cat[],2,FALSE)," ")</f>
        <v>combination long haul</v>
      </c>
    </row>
    <row r="439" spans="3:7" x14ac:dyDescent="0.2">
      <c r="C439" t="s">
        <v>835</v>
      </c>
      <c r="D439" t="s">
        <v>756</v>
      </c>
      <c r="E439">
        <v>1</v>
      </c>
      <c r="F439" t="str">
        <f>IFERROR(VLOOKUP(TRIM(sas_2015[[#This Row],[vehicle_Body type]]),body_cat[],2,FALSE)," ")</f>
        <v>auto</v>
      </c>
      <c r="G439" t="str">
        <f>IFERROR(VLOOKUP(TRIM(sas_2015[[#This Row],[Registration type]]),regi_cat[],2,FALSE)," ")</f>
        <v>combination long haul</v>
      </c>
    </row>
    <row r="440" spans="3:7" x14ac:dyDescent="0.2">
      <c r="C440" t="s">
        <v>835</v>
      </c>
      <c r="D440" t="s">
        <v>757</v>
      </c>
      <c r="E440">
        <v>181</v>
      </c>
      <c r="F440" t="str">
        <f>IFERROR(VLOOKUP(TRIM(sas_2015[[#This Row],[vehicle_Body type]]),body_cat[],2,FALSE)," ")</f>
        <v>auto</v>
      </c>
      <c r="G440" t="str">
        <f>IFERROR(VLOOKUP(TRIM(sas_2015[[#This Row],[Registration type]]),regi_cat[],2,FALSE)," ")</f>
        <v>light commercial truck</v>
      </c>
    </row>
    <row r="441" spans="3:7" x14ac:dyDescent="0.2">
      <c r="C441" t="s">
        <v>835</v>
      </c>
      <c r="D441" t="s">
        <v>855</v>
      </c>
      <c r="E441">
        <v>3</v>
      </c>
      <c r="F441" t="str">
        <f>IFERROR(VLOOKUP(TRIM(sas_2015[[#This Row],[vehicle_Body type]]),body_cat[],2,FALSE)," ")</f>
        <v>auto</v>
      </c>
      <c r="G441" t="str">
        <f>IFERROR(VLOOKUP(TRIM(sas_2015[[#This Row],[Registration type]]),regi_cat[],2,FALSE)," ")</f>
        <v>auto</v>
      </c>
    </row>
    <row r="442" spans="3:7" x14ac:dyDescent="0.2">
      <c r="C442" t="s">
        <v>835</v>
      </c>
      <c r="D442" t="s">
        <v>759</v>
      </c>
      <c r="E442">
        <v>3009</v>
      </c>
      <c r="F442" t="str">
        <f>IFERROR(VLOOKUP(TRIM(sas_2015[[#This Row],[vehicle_Body type]]),body_cat[],2,FALSE)," ")</f>
        <v>auto</v>
      </c>
      <c r="G442" t="str">
        <f>IFERROR(VLOOKUP(TRIM(sas_2015[[#This Row],[Registration type]]),regi_cat[],2,FALSE)," ")</f>
        <v>auto</v>
      </c>
    </row>
    <row r="443" spans="3:7" x14ac:dyDescent="0.2">
      <c r="C443" t="s">
        <v>835</v>
      </c>
      <c r="D443" t="s">
        <v>761</v>
      </c>
      <c r="E443">
        <v>1260</v>
      </c>
      <c r="F443" t="str">
        <f>IFERROR(VLOOKUP(TRIM(sas_2015[[#This Row],[vehicle_Body type]]),body_cat[],2,FALSE)," ")</f>
        <v>auto</v>
      </c>
      <c r="G443" t="str">
        <f>IFERROR(VLOOKUP(TRIM(sas_2015[[#This Row],[Registration type]]),regi_cat[],2,FALSE)," ")</f>
        <v>auto</v>
      </c>
    </row>
    <row r="444" spans="3:7" x14ac:dyDescent="0.2">
      <c r="C444" t="s">
        <v>835</v>
      </c>
      <c r="D444" t="s">
        <v>762</v>
      </c>
      <c r="E444">
        <v>876</v>
      </c>
      <c r="F444" t="str">
        <f>IFERROR(VLOOKUP(TRIM(sas_2015[[#This Row],[vehicle_Body type]]),body_cat[],2,FALSE)," ")</f>
        <v>auto</v>
      </c>
      <c r="G444" t="str">
        <f>IFERROR(VLOOKUP(TRIM(sas_2015[[#This Row],[Registration type]]),regi_cat[],2,FALSE)," ")</f>
        <v>auto</v>
      </c>
    </row>
    <row r="445" spans="3:7" x14ac:dyDescent="0.2">
      <c r="C445" t="s">
        <v>835</v>
      </c>
      <c r="D445" t="s">
        <v>818</v>
      </c>
      <c r="E445">
        <v>58</v>
      </c>
      <c r="F445" t="str">
        <f>IFERROR(VLOOKUP(TRIM(sas_2015[[#This Row],[vehicle_Body type]]),body_cat[],2,FALSE)," ")</f>
        <v>auto</v>
      </c>
      <c r="G445" t="str">
        <f>IFERROR(VLOOKUP(TRIM(sas_2015[[#This Row],[Registration type]]),regi_cat[],2,FALSE)," ")</f>
        <v>auto</v>
      </c>
    </row>
    <row r="446" spans="3:7" x14ac:dyDescent="0.2">
      <c r="C446" t="s">
        <v>835</v>
      </c>
      <c r="D446" t="s">
        <v>763</v>
      </c>
      <c r="E446">
        <v>16276</v>
      </c>
      <c r="F446" t="str">
        <f>IFERROR(VLOOKUP(TRIM(sas_2015[[#This Row],[vehicle_Body type]]),body_cat[],2,FALSE)," ")</f>
        <v>auto</v>
      </c>
      <c r="G446" t="str">
        <f>IFERROR(VLOOKUP(TRIM(sas_2015[[#This Row],[Registration type]]),regi_cat[],2,FALSE)," ")</f>
        <v>auto</v>
      </c>
    </row>
    <row r="447" spans="3:7" x14ac:dyDescent="0.2">
      <c r="C447" t="s">
        <v>835</v>
      </c>
      <c r="D447" t="s">
        <v>764</v>
      </c>
      <c r="E447">
        <v>2092</v>
      </c>
      <c r="F447" t="str">
        <f>IFERROR(VLOOKUP(TRIM(sas_2015[[#This Row],[vehicle_Body type]]),body_cat[],2,FALSE)," ")</f>
        <v>auto</v>
      </c>
      <c r="G447" t="str">
        <f>IFERROR(VLOOKUP(TRIM(sas_2015[[#This Row],[Registration type]]),regi_cat[],2,FALSE)," ")</f>
        <v>auto</v>
      </c>
    </row>
    <row r="448" spans="3:7" x14ac:dyDescent="0.2">
      <c r="C448" t="s">
        <v>835</v>
      </c>
      <c r="D448" t="s">
        <v>819</v>
      </c>
      <c r="E448">
        <v>61</v>
      </c>
      <c r="F448" t="str">
        <f>IFERROR(VLOOKUP(TRIM(sas_2015[[#This Row],[vehicle_Body type]]),body_cat[],2,FALSE)," ")</f>
        <v>auto</v>
      </c>
      <c r="G448" t="str">
        <f>IFERROR(VLOOKUP(TRIM(sas_2015[[#This Row],[Registration type]]),regi_cat[],2,FALSE)," ")</f>
        <v>auto</v>
      </c>
    </row>
    <row r="449" spans="3:7" x14ac:dyDescent="0.2">
      <c r="C449" t="s">
        <v>835</v>
      </c>
      <c r="D449" t="s">
        <v>820</v>
      </c>
      <c r="E449">
        <v>95</v>
      </c>
      <c r="F449" t="str">
        <f>IFERROR(VLOOKUP(TRIM(sas_2015[[#This Row],[vehicle_Body type]]),body_cat[],2,FALSE)," ")</f>
        <v>auto</v>
      </c>
      <c r="G449" t="str">
        <f>IFERROR(VLOOKUP(TRIM(sas_2015[[#This Row],[Registration type]]),regi_cat[],2,FALSE)," ")</f>
        <v>auto</v>
      </c>
    </row>
    <row r="450" spans="3:7" x14ac:dyDescent="0.2">
      <c r="C450" t="s">
        <v>835</v>
      </c>
      <c r="D450" t="s">
        <v>821</v>
      </c>
      <c r="E450">
        <v>174</v>
      </c>
      <c r="F450" t="str">
        <f>IFERROR(VLOOKUP(TRIM(sas_2015[[#This Row],[vehicle_Body type]]),body_cat[],2,FALSE)," ")</f>
        <v>auto</v>
      </c>
      <c r="G450" t="str">
        <f>IFERROR(VLOOKUP(TRIM(sas_2015[[#This Row],[Registration type]]),regi_cat[],2,FALSE)," ")</f>
        <v>auto</v>
      </c>
    </row>
    <row r="451" spans="3:7" x14ac:dyDescent="0.2">
      <c r="C451" t="s">
        <v>835</v>
      </c>
      <c r="D451" t="s">
        <v>857</v>
      </c>
      <c r="E451">
        <v>139</v>
      </c>
      <c r="F451" t="str">
        <f>IFERROR(VLOOKUP(TRIM(sas_2015[[#This Row],[vehicle_Body type]]),body_cat[],2,FALSE)," ")</f>
        <v>auto</v>
      </c>
      <c r="G451" t="str">
        <f>IFERROR(VLOOKUP(TRIM(sas_2015[[#This Row],[Registration type]]),regi_cat[],2,FALSE)," ")</f>
        <v>auto</v>
      </c>
    </row>
    <row r="452" spans="3:7" x14ac:dyDescent="0.2">
      <c r="C452" t="s">
        <v>835</v>
      </c>
      <c r="D452" t="s">
        <v>822</v>
      </c>
      <c r="E452">
        <v>269</v>
      </c>
      <c r="F452" t="str">
        <f>IFERROR(VLOOKUP(TRIM(sas_2015[[#This Row],[vehicle_Body type]]),body_cat[],2,FALSE)," ")</f>
        <v>auto</v>
      </c>
      <c r="G452" t="str">
        <f>IFERROR(VLOOKUP(TRIM(sas_2015[[#This Row],[Registration type]]),regi_cat[],2,FALSE)," ")</f>
        <v>auto</v>
      </c>
    </row>
    <row r="453" spans="3:7" x14ac:dyDescent="0.2">
      <c r="C453" t="s">
        <v>835</v>
      </c>
      <c r="D453" t="s">
        <v>722</v>
      </c>
      <c r="E453">
        <v>591</v>
      </c>
      <c r="F453" t="str">
        <f>IFERROR(VLOOKUP(TRIM(sas_2015[[#This Row],[vehicle_Body type]]),body_cat[],2,FALSE)," ")</f>
        <v>auto</v>
      </c>
      <c r="G453" t="str">
        <f>IFERROR(VLOOKUP(TRIM(sas_2015[[#This Row],[Registration type]]),regi_cat[],2,FALSE)," ")</f>
        <v>auto</v>
      </c>
    </row>
    <row r="454" spans="3:7" x14ac:dyDescent="0.2">
      <c r="C454" t="s">
        <v>835</v>
      </c>
      <c r="D454" t="s">
        <v>840</v>
      </c>
      <c r="E454">
        <v>2</v>
      </c>
      <c r="F454" t="str">
        <f>IFERROR(VLOOKUP(TRIM(sas_2015[[#This Row],[vehicle_Body type]]),body_cat[],2,FALSE)," ")</f>
        <v>auto</v>
      </c>
      <c r="G454" t="str">
        <f>IFERROR(VLOOKUP(TRIM(sas_2015[[#This Row],[Registration type]]),regi_cat[],2,FALSE)," ")</f>
        <v>auto</v>
      </c>
    </row>
    <row r="455" spans="3:7" x14ac:dyDescent="0.2">
      <c r="C455" t="s">
        <v>835</v>
      </c>
      <c r="D455" t="s">
        <v>802</v>
      </c>
      <c r="E455">
        <v>19</v>
      </c>
      <c r="F455" t="str">
        <f>IFERROR(VLOOKUP(TRIM(sas_2015[[#This Row],[vehicle_Body type]]),body_cat[],2,FALSE)," ")</f>
        <v>auto</v>
      </c>
      <c r="G455" t="str">
        <f>IFERROR(VLOOKUP(TRIM(sas_2015[[#This Row],[Registration type]]),regi_cat[],2,FALSE)," ")</f>
        <v>auto</v>
      </c>
    </row>
    <row r="456" spans="3:7" x14ac:dyDescent="0.2">
      <c r="C456" t="s">
        <v>835</v>
      </c>
      <c r="D456" t="s">
        <v>809</v>
      </c>
      <c r="E456">
        <v>356</v>
      </c>
      <c r="F456" t="str">
        <f>IFERROR(VLOOKUP(TRIM(sas_2015[[#This Row],[vehicle_Body type]]),body_cat[],2,FALSE)," ")</f>
        <v>auto</v>
      </c>
      <c r="G456" t="str">
        <f>IFERROR(VLOOKUP(TRIM(sas_2015[[#This Row],[Registration type]]),regi_cat[],2,FALSE)," ")</f>
        <v>auto</v>
      </c>
    </row>
    <row r="457" spans="3:7" x14ac:dyDescent="0.2">
      <c r="C457" t="s">
        <v>835</v>
      </c>
      <c r="D457" t="s">
        <v>749</v>
      </c>
      <c r="E457">
        <v>1</v>
      </c>
      <c r="F457" t="str">
        <f>IFERROR(VLOOKUP(TRIM(sas_2015[[#This Row],[vehicle_Body type]]),body_cat[],2,FALSE)," ")</f>
        <v>auto</v>
      </c>
      <c r="G457" t="str">
        <f>IFERROR(VLOOKUP(TRIM(sas_2015[[#This Row],[Registration type]]),regi_cat[],2,FALSE)," ")</f>
        <v xml:space="preserve"> </v>
      </c>
    </row>
    <row r="458" spans="3:7" x14ac:dyDescent="0.2">
      <c r="C458" t="s">
        <v>835</v>
      </c>
      <c r="D458" t="s">
        <v>817</v>
      </c>
      <c r="E458">
        <v>59</v>
      </c>
      <c r="F458" t="str">
        <f>IFERROR(VLOOKUP(TRIM(sas_2015[[#This Row],[vehicle_Body type]]),body_cat[],2,FALSE)," ")</f>
        <v>auto</v>
      </c>
      <c r="G458" t="str">
        <f>IFERROR(VLOOKUP(TRIM(sas_2015[[#This Row],[Registration type]]),regi_cat[],2,FALSE)," ")</f>
        <v>auto</v>
      </c>
    </row>
    <row r="459" spans="3:7" x14ac:dyDescent="0.2">
      <c r="C459" t="s">
        <v>835</v>
      </c>
      <c r="D459" t="s">
        <v>856</v>
      </c>
      <c r="E459">
        <v>1</v>
      </c>
      <c r="F459" t="str">
        <f>IFERROR(VLOOKUP(TRIM(sas_2015[[#This Row],[vehicle_Body type]]),body_cat[],2,FALSE)," ")</f>
        <v>auto</v>
      </c>
      <c r="G459" t="str">
        <f>IFERROR(VLOOKUP(TRIM(sas_2015[[#This Row],[Registration type]]),regi_cat[],2,FALSE)," ")</f>
        <v>auto</v>
      </c>
    </row>
    <row r="460" spans="3:7" x14ac:dyDescent="0.2">
      <c r="C460" t="s">
        <v>835</v>
      </c>
      <c r="D460" t="s">
        <v>823</v>
      </c>
      <c r="E460">
        <v>50</v>
      </c>
      <c r="F460" t="str">
        <f>IFERROR(VLOOKUP(TRIM(sas_2015[[#This Row],[vehicle_Body type]]),body_cat[],2,FALSE)," ")</f>
        <v>auto</v>
      </c>
      <c r="G460" t="str">
        <f>IFERROR(VLOOKUP(TRIM(sas_2015[[#This Row],[Registration type]]),regi_cat[],2,FALSE)," ")</f>
        <v>auto</v>
      </c>
    </row>
    <row r="461" spans="3:7" x14ac:dyDescent="0.2">
      <c r="C461" t="s">
        <v>858</v>
      </c>
      <c r="D461" t="s">
        <v>766</v>
      </c>
      <c r="E461">
        <v>1</v>
      </c>
      <c r="F461" t="str">
        <f>IFERROR(VLOOKUP(TRIM(sas_2015[[#This Row],[vehicle_Body type]]),body_cat[],2,FALSE)," ")</f>
        <v>auto</v>
      </c>
      <c r="G461" t="str">
        <f>IFERROR(VLOOKUP(TRIM(sas_2015[[#This Row],[Registration type]]),regi_cat[],2,FALSE)," ")</f>
        <v>auto</v>
      </c>
    </row>
    <row r="462" spans="3:7" x14ac:dyDescent="0.2">
      <c r="C462" t="s">
        <v>858</v>
      </c>
      <c r="D462" t="s">
        <v>769</v>
      </c>
      <c r="E462">
        <v>1</v>
      </c>
      <c r="F462" t="str">
        <f>IFERROR(VLOOKUP(TRIM(sas_2015[[#This Row],[vehicle_Body type]]),body_cat[],2,FALSE)," ")</f>
        <v>auto</v>
      </c>
      <c r="G462" t="str">
        <f>IFERROR(VLOOKUP(TRIM(sas_2015[[#This Row],[Registration type]]),regi_cat[],2,FALSE)," ")</f>
        <v>auto</v>
      </c>
    </row>
    <row r="463" spans="3:7" x14ac:dyDescent="0.2">
      <c r="C463" t="s">
        <v>858</v>
      </c>
      <c r="D463" t="s">
        <v>770</v>
      </c>
      <c r="E463">
        <v>1</v>
      </c>
      <c r="F463" t="str">
        <f>IFERROR(VLOOKUP(TRIM(sas_2015[[#This Row],[vehicle_Body type]]),body_cat[],2,FALSE)," ")</f>
        <v>auto</v>
      </c>
      <c r="G463" t="str">
        <f>IFERROR(VLOOKUP(TRIM(sas_2015[[#This Row],[Registration type]]),regi_cat[],2,FALSE)," ")</f>
        <v>auto</v>
      </c>
    </row>
    <row r="464" spans="3:7" x14ac:dyDescent="0.2">
      <c r="C464" t="s">
        <v>858</v>
      </c>
      <c r="D464" t="s">
        <v>771</v>
      </c>
      <c r="E464">
        <v>4</v>
      </c>
      <c r="F464" t="str">
        <f>IFERROR(VLOOKUP(TRIM(sas_2015[[#This Row],[vehicle_Body type]]),body_cat[],2,FALSE)," ")</f>
        <v>auto</v>
      </c>
      <c r="G464" t="str">
        <f>IFERROR(VLOOKUP(TRIM(sas_2015[[#This Row],[Registration type]]),regi_cat[],2,FALSE)," ")</f>
        <v>auto</v>
      </c>
    </row>
    <row r="465" spans="3:7" x14ac:dyDescent="0.2">
      <c r="C465" t="s">
        <v>858</v>
      </c>
      <c r="D465" t="s">
        <v>772</v>
      </c>
      <c r="E465">
        <v>5</v>
      </c>
      <c r="F465" t="str">
        <f>IFERROR(VLOOKUP(TRIM(sas_2015[[#This Row],[vehicle_Body type]]),body_cat[],2,FALSE)," ")</f>
        <v>auto</v>
      </c>
      <c r="G465" t="str">
        <f>IFERROR(VLOOKUP(TRIM(sas_2015[[#This Row],[Registration type]]),regi_cat[],2,FALSE)," ")</f>
        <v>auto</v>
      </c>
    </row>
    <row r="466" spans="3:7" x14ac:dyDescent="0.2">
      <c r="C466" t="s">
        <v>858</v>
      </c>
      <c r="D466" t="s">
        <v>711</v>
      </c>
      <c r="E466">
        <v>70</v>
      </c>
      <c r="F466" t="str">
        <f>IFERROR(VLOOKUP(TRIM(sas_2015[[#This Row],[vehicle_Body type]]),body_cat[],2,FALSE)," ")</f>
        <v>auto</v>
      </c>
      <c r="G466" t="str">
        <f>IFERROR(VLOOKUP(TRIM(sas_2015[[#This Row],[Registration type]]),regi_cat[],2,FALSE)," ")</f>
        <v>auto</v>
      </c>
    </row>
    <row r="467" spans="3:7" x14ac:dyDescent="0.2">
      <c r="C467" t="s">
        <v>858</v>
      </c>
      <c r="D467" t="s">
        <v>773</v>
      </c>
      <c r="E467">
        <v>1</v>
      </c>
      <c r="F467" t="str">
        <f>IFERROR(VLOOKUP(TRIM(sas_2015[[#This Row],[vehicle_Body type]]),body_cat[],2,FALSE)," ")</f>
        <v>auto</v>
      </c>
      <c r="G467" t="str">
        <f>IFERROR(VLOOKUP(TRIM(sas_2015[[#This Row],[Registration type]]),regi_cat[],2,FALSE)," ")</f>
        <v>auto</v>
      </c>
    </row>
    <row r="468" spans="3:7" x14ac:dyDescent="0.2">
      <c r="C468" t="s">
        <v>858</v>
      </c>
      <c r="D468" t="s">
        <v>774</v>
      </c>
      <c r="E468">
        <v>1</v>
      </c>
      <c r="F468" t="str">
        <f>IFERROR(VLOOKUP(TRIM(sas_2015[[#This Row],[vehicle_Body type]]),body_cat[],2,FALSE)," ")</f>
        <v>auto</v>
      </c>
      <c r="G468" t="str">
        <f>IFERROR(VLOOKUP(TRIM(sas_2015[[#This Row],[Registration type]]),regi_cat[],2,FALSE)," ")</f>
        <v>auto</v>
      </c>
    </row>
    <row r="469" spans="3:7" x14ac:dyDescent="0.2">
      <c r="C469" t="s">
        <v>858</v>
      </c>
      <c r="D469" t="s">
        <v>775</v>
      </c>
      <c r="E469">
        <v>4</v>
      </c>
      <c r="F469" t="str">
        <f>IFERROR(VLOOKUP(TRIM(sas_2015[[#This Row],[vehicle_Body type]]),body_cat[],2,FALSE)," ")</f>
        <v>auto</v>
      </c>
      <c r="G469" t="str">
        <f>IFERROR(VLOOKUP(TRIM(sas_2015[[#This Row],[Registration type]]),regi_cat[],2,FALSE)," ")</f>
        <v>auto</v>
      </c>
    </row>
    <row r="470" spans="3:7" x14ac:dyDescent="0.2">
      <c r="C470" t="s">
        <v>858</v>
      </c>
      <c r="D470" t="s">
        <v>776</v>
      </c>
      <c r="E470">
        <v>2</v>
      </c>
      <c r="F470" t="str">
        <f>IFERROR(VLOOKUP(TRIM(sas_2015[[#This Row],[vehicle_Body type]]),body_cat[],2,FALSE)," ")</f>
        <v>auto</v>
      </c>
      <c r="G470" t="str">
        <f>IFERROR(VLOOKUP(TRIM(sas_2015[[#This Row],[Registration type]]),regi_cat[],2,FALSE)," ")</f>
        <v>auto</v>
      </c>
    </row>
    <row r="471" spans="3:7" x14ac:dyDescent="0.2">
      <c r="C471" t="s">
        <v>858</v>
      </c>
      <c r="D471" t="s">
        <v>712</v>
      </c>
      <c r="E471">
        <v>18</v>
      </c>
      <c r="F471" t="str">
        <f>IFERROR(VLOOKUP(TRIM(sas_2015[[#This Row],[vehicle_Body type]]),body_cat[],2,FALSE)," ")</f>
        <v>auto</v>
      </c>
      <c r="G471" t="str">
        <f>IFERROR(VLOOKUP(TRIM(sas_2015[[#This Row],[Registration type]]),regi_cat[],2,FALSE)," ")</f>
        <v>auto</v>
      </c>
    </row>
    <row r="472" spans="3:7" x14ac:dyDescent="0.2">
      <c r="C472" t="s">
        <v>858</v>
      </c>
      <c r="D472" t="s">
        <v>714</v>
      </c>
      <c r="E472">
        <v>2</v>
      </c>
      <c r="F472" t="str">
        <f>IFERROR(VLOOKUP(TRIM(sas_2015[[#This Row],[vehicle_Body type]]),body_cat[],2,FALSE)," ")</f>
        <v>auto</v>
      </c>
      <c r="G472" t="str">
        <f>IFERROR(VLOOKUP(TRIM(sas_2015[[#This Row],[Registration type]]),regi_cat[],2,FALSE)," ")</f>
        <v>auto</v>
      </c>
    </row>
    <row r="473" spans="3:7" x14ac:dyDescent="0.2">
      <c r="C473" t="s">
        <v>858</v>
      </c>
      <c r="D473" t="s">
        <v>715</v>
      </c>
      <c r="E473">
        <v>6</v>
      </c>
      <c r="F473" t="str">
        <f>IFERROR(VLOOKUP(TRIM(sas_2015[[#This Row],[vehicle_Body type]]),body_cat[],2,FALSE)," ")</f>
        <v>auto</v>
      </c>
      <c r="G473" t="str">
        <f>IFERROR(VLOOKUP(TRIM(sas_2015[[#This Row],[Registration type]]),regi_cat[],2,FALSE)," ")</f>
        <v>auto</v>
      </c>
    </row>
    <row r="474" spans="3:7" x14ac:dyDescent="0.2">
      <c r="C474" t="s">
        <v>858</v>
      </c>
      <c r="D474" t="s">
        <v>716</v>
      </c>
      <c r="E474">
        <v>4</v>
      </c>
      <c r="F474" t="str">
        <f>IFERROR(VLOOKUP(TRIM(sas_2015[[#This Row],[vehicle_Body type]]),body_cat[],2,FALSE)," ")</f>
        <v>auto</v>
      </c>
      <c r="G474" t="str">
        <f>IFERROR(VLOOKUP(TRIM(sas_2015[[#This Row],[Registration type]]),regi_cat[],2,FALSE)," ")</f>
        <v>auto</v>
      </c>
    </row>
    <row r="475" spans="3:7" x14ac:dyDescent="0.2">
      <c r="C475" t="s">
        <v>858</v>
      </c>
      <c r="D475" t="s">
        <v>717</v>
      </c>
      <c r="E475">
        <v>4</v>
      </c>
      <c r="F475" t="str">
        <f>IFERROR(VLOOKUP(TRIM(sas_2015[[#This Row],[vehicle_Body type]]),body_cat[],2,FALSE)," ")</f>
        <v>auto</v>
      </c>
      <c r="G475" t="str">
        <f>IFERROR(VLOOKUP(TRIM(sas_2015[[#This Row],[Registration type]]),regi_cat[],2,FALSE)," ")</f>
        <v>auto</v>
      </c>
    </row>
    <row r="476" spans="3:7" x14ac:dyDescent="0.2">
      <c r="C476" t="s">
        <v>858</v>
      </c>
      <c r="D476" t="s">
        <v>718</v>
      </c>
      <c r="E476">
        <v>13</v>
      </c>
      <c r="F476" t="str">
        <f>IFERROR(VLOOKUP(TRIM(sas_2015[[#This Row],[vehicle_Body type]]),body_cat[],2,FALSE)," ")</f>
        <v>auto</v>
      </c>
      <c r="G476" t="str">
        <f>IFERROR(VLOOKUP(TRIM(sas_2015[[#This Row],[Registration type]]),regi_cat[],2,FALSE)," ")</f>
        <v>auto</v>
      </c>
    </row>
    <row r="477" spans="3:7" x14ac:dyDescent="0.2">
      <c r="C477" t="s">
        <v>858</v>
      </c>
      <c r="D477" t="s">
        <v>778</v>
      </c>
      <c r="E477">
        <v>1</v>
      </c>
      <c r="F477" t="str">
        <f>IFERROR(VLOOKUP(TRIM(sas_2015[[#This Row],[vehicle_Body type]]),body_cat[],2,FALSE)," ")</f>
        <v>auto</v>
      </c>
      <c r="G477" t="str">
        <f>IFERROR(VLOOKUP(TRIM(sas_2015[[#This Row],[Registration type]]),regi_cat[],2,FALSE)," ")</f>
        <v>auto</v>
      </c>
    </row>
    <row r="478" spans="3:7" x14ac:dyDescent="0.2">
      <c r="C478" t="s">
        <v>858</v>
      </c>
      <c r="D478" t="s">
        <v>719</v>
      </c>
      <c r="E478">
        <v>2</v>
      </c>
      <c r="F478" t="str">
        <f>IFERROR(VLOOKUP(TRIM(sas_2015[[#This Row],[vehicle_Body type]]),body_cat[],2,FALSE)," ")</f>
        <v>auto</v>
      </c>
      <c r="G478" t="str">
        <f>IFERROR(VLOOKUP(TRIM(sas_2015[[#This Row],[Registration type]]),regi_cat[],2,FALSE)," ")</f>
        <v>auto</v>
      </c>
    </row>
    <row r="479" spans="3:7" x14ac:dyDescent="0.2">
      <c r="C479" t="s">
        <v>858</v>
      </c>
      <c r="D479" t="s">
        <v>782</v>
      </c>
      <c r="E479">
        <v>1</v>
      </c>
      <c r="F479" t="str">
        <f>IFERROR(VLOOKUP(TRIM(sas_2015[[#This Row],[vehicle_Body type]]),body_cat[],2,FALSE)," ")</f>
        <v>auto</v>
      </c>
      <c r="G479" t="str">
        <f>IFERROR(VLOOKUP(TRIM(sas_2015[[#This Row],[Registration type]]),regi_cat[],2,FALSE)," ")</f>
        <v>auto</v>
      </c>
    </row>
    <row r="480" spans="3:7" x14ac:dyDescent="0.2">
      <c r="C480" t="s">
        <v>858</v>
      </c>
      <c r="D480" t="s">
        <v>721</v>
      </c>
      <c r="E480">
        <v>29</v>
      </c>
      <c r="F480" t="str">
        <f>IFERROR(VLOOKUP(TRIM(sas_2015[[#This Row],[vehicle_Body type]]),body_cat[],2,FALSE)," ")</f>
        <v>auto</v>
      </c>
      <c r="G480" t="str">
        <f>IFERROR(VLOOKUP(TRIM(sas_2015[[#This Row],[Registration type]]),regi_cat[],2,FALSE)," ")</f>
        <v>auto</v>
      </c>
    </row>
    <row r="481" spans="3:7" x14ac:dyDescent="0.2">
      <c r="C481" t="s">
        <v>858</v>
      </c>
      <c r="D481" t="s">
        <v>783</v>
      </c>
      <c r="E481">
        <v>1</v>
      </c>
      <c r="F481" t="str">
        <f>IFERROR(VLOOKUP(TRIM(sas_2015[[#This Row],[vehicle_Body type]]),body_cat[],2,FALSE)," ")</f>
        <v>auto</v>
      </c>
      <c r="G481" t="str">
        <f>IFERROR(VLOOKUP(TRIM(sas_2015[[#This Row],[Registration type]]),regi_cat[],2,FALSE)," ")</f>
        <v>auto</v>
      </c>
    </row>
    <row r="482" spans="3:7" x14ac:dyDescent="0.2">
      <c r="C482" t="s">
        <v>858</v>
      </c>
      <c r="D482" t="s">
        <v>723</v>
      </c>
      <c r="E482">
        <v>3</v>
      </c>
      <c r="F482" t="str">
        <f>IFERROR(VLOOKUP(TRIM(sas_2015[[#This Row],[vehicle_Body type]]),body_cat[],2,FALSE)," ")</f>
        <v>auto</v>
      </c>
      <c r="G482" t="str">
        <f>IFERROR(VLOOKUP(TRIM(sas_2015[[#This Row],[Registration type]]),regi_cat[],2,FALSE)," ")</f>
        <v>auto</v>
      </c>
    </row>
    <row r="483" spans="3:7" x14ac:dyDescent="0.2">
      <c r="C483" t="s">
        <v>858</v>
      </c>
      <c r="D483" t="s">
        <v>724</v>
      </c>
      <c r="E483">
        <v>22</v>
      </c>
      <c r="F483" t="str">
        <f>IFERROR(VLOOKUP(TRIM(sas_2015[[#This Row],[vehicle_Body type]]),body_cat[],2,FALSE)," ")</f>
        <v>auto</v>
      </c>
      <c r="G483" t="str">
        <f>IFERROR(VLOOKUP(TRIM(sas_2015[[#This Row],[Registration type]]),regi_cat[],2,FALSE)," ")</f>
        <v>auto</v>
      </c>
    </row>
    <row r="484" spans="3:7" x14ac:dyDescent="0.2">
      <c r="C484" t="s">
        <v>858</v>
      </c>
      <c r="D484" t="s">
        <v>788</v>
      </c>
      <c r="E484">
        <v>1</v>
      </c>
      <c r="F484" t="str">
        <f>IFERROR(VLOOKUP(TRIM(sas_2015[[#This Row],[vehicle_Body type]]),body_cat[],2,FALSE)," ")</f>
        <v>auto</v>
      </c>
      <c r="G484" t="str">
        <f>IFERROR(VLOOKUP(TRIM(sas_2015[[#This Row],[Registration type]]),regi_cat[],2,FALSE)," ")</f>
        <v>auto</v>
      </c>
    </row>
    <row r="485" spans="3:7" x14ac:dyDescent="0.2">
      <c r="C485" t="s">
        <v>858</v>
      </c>
      <c r="D485" t="s">
        <v>725</v>
      </c>
      <c r="E485">
        <v>2</v>
      </c>
      <c r="F485" t="str">
        <f>IFERROR(VLOOKUP(TRIM(sas_2015[[#This Row],[vehicle_Body type]]),body_cat[],2,FALSE)," ")</f>
        <v>auto</v>
      </c>
      <c r="G485" t="str">
        <f>IFERROR(VLOOKUP(TRIM(sas_2015[[#This Row],[Registration type]]),regi_cat[],2,FALSE)," ")</f>
        <v>auto</v>
      </c>
    </row>
    <row r="486" spans="3:7" x14ac:dyDescent="0.2">
      <c r="C486" t="s">
        <v>858</v>
      </c>
      <c r="D486" t="s">
        <v>727</v>
      </c>
      <c r="E486">
        <v>8</v>
      </c>
      <c r="F486" t="str">
        <f>IFERROR(VLOOKUP(TRIM(sas_2015[[#This Row],[vehicle_Body type]]),body_cat[],2,FALSE)," ")</f>
        <v>auto</v>
      </c>
      <c r="G486" t="str">
        <f>IFERROR(VLOOKUP(TRIM(sas_2015[[#This Row],[Registration type]]),regi_cat[],2,FALSE)," ")</f>
        <v>auto</v>
      </c>
    </row>
    <row r="487" spans="3:7" x14ac:dyDescent="0.2">
      <c r="C487" t="s">
        <v>858</v>
      </c>
      <c r="D487" t="s">
        <v>792</v>
      </c>
      <c r="E487">
        <v>1</v>
      </c>
      <c r="F487" t="str">
        <f>IFERROR(VLOOKUP(TRIM(sas_2015[[#This Row],[vehicle_Body type]]),body_cat[],2,FALSE)," ")</f>
        <v>auto</v>
      </c>
      <c r="G487" t="str">
        <f>IFERROR(VLOOKUP(TRIM(sas_2015[[#This Row],[Registration type]]),regi_cat[],2,FALSE)," ")</f>
        <v>auto</v>
      </c>
    </row>
    <row r="488" spans="3:7" x14ac:dyDescent="0.2">
      <c r="C488" t="s">
        <v>858</v>
      </c>
      <c r="D488" t="s">
        <v>736</v>
      </c>
      <c r="E488">
        <v>116</v>
      </c>
      <c r="F488" t="str">
        <f>IFERROR(VLOOKUP(TRIM(sas_2015[[#This Row],[vehicle_Body type]]),body_cat[],2,FALSE)," ")</f>
        <v>auto</v>
      </c>
      <c r="G488" t="str">
        <f>IFERROR(VLOOKUP(TRIM(sas_2015[[#This Row],[Registration type]]),regi_cat[],2,FALSE)," ")</f>
        <v>municipal other</v>
      </c>
    </row>
    <row r="489" spans="3:7" x14ac:dyDescent="0.2">
      <c r="C489" t="s">
        <v>858</v>
      </c>
      <c r="D489" t="s">
        <v>796</v>
      </c>
      <c r="E489">
        <v>1</v>
      </c>
      <c r="F489" t="str">
        <f>IFERROR(VLOOKUP(TRIM(sas_2015[[#This Row],[vehicle_Body type]]),body_cat[],2,FALSE)," ")</f>
        <v>auto</v>
      </c>
      <c r="G489" t="str">
        <f>IFERROR(VLOOKUP(TRIM(sas_2015[[#This Row],[Registration type]]),regi_cat[],2,FALSE)," ")</f>
        <v>auto</v>
      </c>
    </row>
    <row r="490" spans="3:7" x14ac:dyDescent="0.2">
      <c r="C490" t="s">
        <v>858</v>
      </c>
      <c r="D490" t="s">
        <v>737</v>
      </c>
      <c r="E490">
        <v>7</v>
      </c>
      <c r="F490" t="str">
        <f>IFERROR(VLOOKUP(TRIM(sas_2015[[#This Row],[vehicle_Body type]]),body_cat[],2,FALSE)," ")</f>
        <v>auto</v>
      </c>
      <c r="G490" t="str">
        <f>IFERROR(VLOOKUP(TRIM(sas_2015[[#This Row],[Registration type]]),regi_cat[],2,FALSE)," ")</f>
        <v>auto</v>
      </c>
    </row>
    <row r="491" spans="3:7" x14ac:dyDescent="0.2">
      <c r="C491" t="s">
        <v>858</v>
      </c>
      <c r="D491" t="s">
        <v>799</v>
      </c>
      <c r="E491">
        <v>1</v>
      </c>
      <c r="F491" t="str">
        <f>IFERROR(VLOOKUP(TRIM(sas_2015[[#This Row],[vehicle_Body type]]),body_cat[],2,FALSE)," ")</f>
        <v>auto</v>
      </c>
      <c r="G491" t="str">
        <f>IFERROR(VLOOKUP(TRIM(sas_2015[[#This Row],[Registration type]]),regi_cat[],2,FALSE)," ")</f>
        <v>auto</v>
      </c>
    </row>
    <row r="492" spans="3:7" x14ac:dyDescent="0.2">
      <c r="C492" t="s">
        <v>858</v>
      </c>
      <c r="D492" t="s">
        <v>800</v>
      </c>
      <c r="E492">
        <v>1</v>
      </c>
      <c r="F492" t="str">
        <f>IFERROR(VLOOKUP(TRIM(sas_2015[[#This Row],[vehicle_Body type]]),body_cat[],2,FALSE)," ")</f>
        <v>auto</v>
      </c>
      <c r="G492" t="str">
        <f>IFERROR(VLOOKUP(TRIM(sas_2015[[#This Row],[Registration type]]),regi_cat[],2,FALSE)," ")</f>
        <v>auto</v>
      </c>
    </row>
    <row r="493" spans="3:7" x14ac:dyDescent="0.2">
      <c r="C493" t="s">
        <v>858</v>
      </c>
      <c r="D493" t="s">
        <v>738</v>
      </c>
      <c r="E493">
        <v>11080</v>
      </c>
      <c r="F493" t="str">
        <f>IFERROR(VLOOKUP(TRIM(sas_2015[[#This Row],[vehicle_Body type]]),body_cat[],2,FALSE)," ")</f>
        <v>auto</v>
      </c>
      <c r="G493" t="str">
        <f>IFERROR(VLOOKUP(TRIM(sas_2015[[#This Row],[Registration type]]),regi_cat[],2,FALSE)," ")</f>
        <v>auto</v>
      </c>
    </row>
    <row r="494" spans="3:7" x14ac:dyDescent="0.2">
      <c r="C494" t="s">
        <v>858</v>
      </c>
      <c r="D494" t="s">
        <v>739</v>
      </c>
      <c r="E494">
        <v>6</v>
      </c>
      <c r="F494" t="str">
        <f>IFERROR(VLOOKUP(TRIM(sas_2015[[#This Row],[vehicle_Body type]]),body_cat[],2,FALSE)," ")</f>
        <v>auto</v>
      </c>
      <c r="G494" t="str">
        <f>IFERROR(VLOOKUP(TRIM(sas_2015[[#This Row],[Registration type]]),regi_cat[],2,FALSE)," ")</f>
        <v>auto</v>
      </c>
    </row>
    <row r="495" spans="3:7" x14ac:dyDescent="0.2">
      <c r="C495" t="s">
        <v>858</v>
      </c>
      <c r="D495" t="s">
        <v>803</v>
      </c>
      <c r="E495">
        <v>9</v>
      </c>
      <c r="F495" t="str">
        <f>IFERROR(VLOOKUP(TRIM(sas_2015[[#This Row],[vehicle_Body type]]),body_cat[],2,FALSE)," ")</f>
        <v>auto</v>
      </c>
      <c r="G495" t="str">
        <f>IFERROR(VLOOKUP(TRIM(sas_2015[[#This Row],[Registration type]]),regi_cat[],2,FALSE)," ")</f>
        <v>auto</v>
      </c>
    </row>
    <row r="496" spans="3:7" x14ac:dyDescent="0.2">
      <c r="C496" t="s">
        <v>858</v>
      </c>
      <c r="D496" t="s">
        <v>740</v>
      </c>
      <c r="E496">
        <v>6</v>
      </c>
      <c r="F496" t="str">
        <f>IFERROR(VLOOKUP(TRIM(sas_2015[[#This Row],[vehicle_Body type]]),body_cat[],2,FALSE)," ")</f>
        <v>auto</v>
      </c>
      <c r="G496" t="str">
        <f>IFERROR(VLOOKUP(TRIM(sas_2015[[#This Row],[Registration type]]),regi_cat[],2,FALSE)," ")</f>
        <v>auto</v>
      </c>
    </row>
    <row r="497" spans="3:7" x14ac:dyDescent="0.2">
      <c r="C497" t="s">
        <v>858</v>
      </c>
      <c r="D497" t="s">
        <v>805</v>
      </c>
      <c r="E497">
        <v>1</v>
      </c>
      <c r="F497" t="str">
        <f>IFERROR(VLOOKUP(TRIM(sas_2015[[#This Row],[vehicle_Body type]]),body_cat[],2,FALSE)," ")</f>
        <v>auto</v>
      </c>
      <c r="G497" t="str">
        <f>IFERROR(VLOOKUP(TRIM(sas_2015[[#This Row],[Registration type]]),regi_cat[],2,FALSE)," ")</f>
        <v>auto</v>
      </c>
    </row>
    <row r="498" spans="3:7" x14ac:dyDescent="0.2">
      <c r="C498" t="s">
        <v>858</v>
      </c>
      <c r="D498" t="s">
        <v>744</v>
      </c>
      <c r="E498">
        <v>5</v>
      </c>
      <c r="F498" t="str">
        <f>IFERROR(VLOOKUP(TRIM(sas_2015[[#This Row],[vehicle_Body type]]),body_cat[],2,FALSE)," ")</f>
        <v>auto</v>
      </c>
      <c r="G498" t="str">
        <f>IFERROR(VLOOKUP(TRIM(sas_2015[[#This Row],[Registration type]]),regi_cat[],2,FALSE)," ")</f>
        <v>auto</v>
      </c>
    </row>
    <row r="499" spans="3:7" x14ac:dyDescent="0.2">
      <c r="C499" t="s">
        <v>858</v>
      </c>
      <c r="D499" t="s">
        <v>746</v>
      </c>
      <c r="E499">
        <v>2</v>
      </c>
      <c r="F499" t="str">
        <f>IFERROR(VLOOKUP(TRIM(sas_2015[[#This Row],[vehicle_Body type]]),body_cat[],2,FALSE)," ")</f>
        <v>auto</v>
      </c>
      <c r="G499" t="str">
        <f>IFERROR(VLOOKUP(TRIM(sas_2015[[#This Row],[Registration type]]),regi_cat[],2,FALSE)," ")</f>
        <v>auto</v>
      </c>
    </row>
    <row r="500" spans="3:7" x14ac:dyDescent="0.2">
      <c r="C500" t="s">
        <v>858</v>
      </c>
      <c r="D500" t="s">
        <v>815</v>
      </c>
      <c r="E500">
        <v>2</v>
      </c>
      <c r="F500" t="str">
        <f>IFERROR(VLOOKUP(TRIM(sas_2015[[#This Row],[vehicle_Body type]]),body_cat[],2,FALSE)," ")</f>
        <v>auto</v>
      </c>
      <c r="G500" t="str">
        <f>IFERROR(VLOOKUP(TRIM(sas_2015[[#This Row],[Registration type]]),regi_cat[],2,FALSE)," ")</f>
        <v>auto</v>
      </c>
    </row>
    <row r="501" spans="3:7" x14ac:dyDescent="0.2">
      <c r="C501" t="s">
        <v>858</v>
      </c>
      <c r="D501" t="s">
        <v>748</v>
      </c>
      <c r="E501">
        <v>1</v>
      </c>
      <c r="F501" t="str">
        <f>IFERROR(VLOOKUP(TRIM(sas_2015[[#This Row],[vehicle_Body type]]),body_cat[],2,FALSE)," ")</f>
        <v>auto</v>
      </c>
      <c r="G501" t="str">
        <f>IFERROR(VLOOKUP(TRIM(sas_2015[[#This Row],[Registration type]]),regi_cat[],2,FALSE)," ")</f>
        <v>auto</v>
      </c>
    </row>
    <row r="502" spans="3:7" x14ac:dyDescent="0.2">
      <c r="C502" t="s">
        <v>858</v>
      </c>
      <c r="D502" t="s">
        <v>816</v>
      </c>
      <c r="E502">
        <v>1</v>
      </c>
      <c r="F502" t="str">
        <f>IFERROR(VLOOKUP(TRIM(sas_2015[[#This Row],[vehicle_Body type]]),body_cat[],2,FALSE)," ")</f>
        <v>auto</v>
      </c>
      <c r="G502" t="str">
        <f>IFERROR(VLOOKUP(TRIM(sas_2015[[#This Row],[Registration type]]),regi_cat[],2,FALSE)," ")</f>
        <v>auto</v>
      </c>
    </row>
    <row r="503" spans="3:7" x14ac:dyDescent="0.2">
      <c r="C503" t="s">
        <v>858</v>
      </c>
      <c r="D503" t="s">
        <v>757</v>
      </c>
      <c r="E503">
        <v>2</v>
      </c>
      <c r="F503" t="str">
        <f>IFERROR(VLOOKUP(TRIM(sas_2015[[#This Row],[vehicle_Body type]]),body_cat[],2,FALSE)," ")</f>
        <v>auto</v>
      </c>
      <c r="G503" t="str">
        <f>IFERROR(VLOOKUP(TRIM(sas_2015[[#This Row],[Registration type]]),regi_cat[],2,FALSE)," ")</f>
        <v>light commercial truck</v>
      </c>
    </row>
    <row r="504" spans="3:7" x14ac:dyDescent="0.2">
      <c r="C504" t="s">
        <v>858</v>
      </c>
      <c r="D504" t="s">
        <v>759</v>
      </c>
      <c r="E504">
        <v>11</v>
      </c>
      <c r="F504" t="str">
        <f>IFERROR(VLOOKUP(TRIM(sas_2015[[#This Row],[vehicle_Body type]]),body_cat[],2,FALSE)," ")</f>
        <v>auto</v>
      </c>
      <c r="G504" t="str">
        <f>IFERROR(VLOOKUP(TRIM(sas_2015[[#This Row],[Registration type]]),regi_cat[],2,FALSE)," ")</f>
        <v>auto</v>
      </c>
    </row>
    <row r="505" spans="3:7" x14ac:dyDescent="0.2">
      <c r="C505" t="s">
        <v>858</v>
      </c>
      <c r="D505" t="s">
        <v>761</v>
      </c>
      <c r="E505">
        <v>7</v>
      </c>
      <c r="F505" t="str">
        <f>IFERROR(VLOOKUP(TRIM(sas_2015[[#This Row],[vehicle_Body type]]),body_cat[],2,FALSE)," ")</f>
        <v>auto</v>
      </c>
      <c r="G505" t="str">
        <f>IFERROR(VLOOKUP(TRIM(sas_2015[[#This Row],[Registration type]]),regi_cat[],2,FALSE)," ")</f>
        <v>auto</v>
      </c>
    </row>
    <row r="506" spans="3:7" x14ac:dyDescent="0.2">
      <c r="C506" t="s">
        <v>858</v>
      </c>
      <c r="D506" t="s">
        <v>762</v>
      </c>
      <c r="E506">
        <v>6</v>
      </c>
      <c r="F506" t="str">
        <f>IFERROR(VLOOKUP(TRIM(sas_2015[[#This Row],[vehicle_Body type]]),body_cat[],2,FALSE)," ")</f>
        <v>auto</v>
      </c>
      <c r="G506" t="str">
        <f>IFERROR(VLOOKUP(TRIM(sas_2015[[#This Row],[Registration type]]),regi_cat[],2,FALSE)," ")</f>
        <v>auto</v>
      </c>
    </row>
    <row r="507" spans="3:7" x14ac:dyDescent="0.2">
      <c r="C507" t="s">
        <v>858</v>
      </c>
      <c r="D507" t="s">
        <v>763</v>
      </c>
      <c r="E507">
        <v>46</v>
      </c>
      <c r="F507" t="str">
        <f>IFERROR(VLOOKUP(TRIM(sas_2015[[#This Row],[vehicle_Body type]]),body_cat[],2,FALSE)," ")</f>
        <v>auto</v>
      </c>
      <c r="G507" t="str">
        <f>IFERROR(VLOOKUP(TRIM(sas_2015[[#This Row],[Registration type]]),regi_cat[],2,FALSE)," ")</f>
        <v>auto</v>
      </c>
    </row>
    <row r="508" spans="3:7" x14ac:dyDescent="0.2">
      <c r="C508" t="s">
        <v>858</v>
      </c>
      <c r="D508" t="s">
        <v>764</v>
      </c>
      <c r="E508">
        <v>12</v>
      </c>
      <c r="F508" t="str">
        <f>IFERROR(VLOOKUP(TRIM(sas_2015[[#This Row],[vehicle_Body type]]),body_cat[],2,FALSE)," ")</f>
        <v>auto</v>
      </c>
      <c r="G508" t="str">
        <f>IFERROR(VLOOKUP(TRIM(sas_2015[[#This Row],[Registration type]]),regi_cat[],2,FALSE)," ")</f>
        <v>auto</v>
      </c>
    </row>
    <row r="509" spans="3:7" x14ac:dyDescent="0.2">
      <c r="C509" t="s">
        <v>858</v>
      </c>
      <c r="D509" t="s">
        <v>820</v>
      </c>
      <c r="E509">
        <v>2</v>
      </c>
      <c r="F509" t="str">
        <f>IFERROR(VLOOKUP(TRIM(sas_2015[[#This Row],[vehicle_Body type]]),body_cat[],2,FALSE)," ")</f>
        <v>auto</v>
      </c>
      <c r="G509" t="str">
        <f>IFERROR(VLOOKUP(TRIM(sas_2015[[#This Row],[Registration type]]),regi_cat[],2,FALSE)," ")</f>
        <v>auto</v>
      </c>
    </row>
    <row r="510" spans="3:7" x14ac:dyDescent="0.2">
      <c r="C510" t="s">
        <v>858</v>
      </c>
      <c r="D510" t="s">
        <v>822</v>
      </c>
      <c r="E510">
        <v>1</v>
      </c>
      <c r="F510" t="str">
        <f>IFERROR(VLOOKUP(TRIM(sas_2015[[#This Row],[vehicle_Body type]]),body_cat[],2,FALSE)," ")</f>
        <v>auto</v>
      </c>
      <c r="G510" t="str">
        <f>IFERROR(VLOOKUP(TRIM(sas_2015[[#This Row],[Registration type]]),regi_cat[],2,FALSE)," ")</f>
        <v>auto</v>
      </c>
    </row>
    <row r="511" spans="3:7" x14ac:dyDescent="0.2">
      <c r="C511" t="s">
        <v>858</v>
      </c>
      <c r="D511" t="s">
        <v>722</v>
      </c>
      <c r="E511">
        <v>8</v>
      </c>
      <c r="F511" t="str">
        <f>IFERROR(VLOOKUP(TRIM(sas_2015[[#This Row],[vehicle_Body type]]),body_cat[],2,FALSE)," ")</f>
        <v>auto</v>
      </c>
      <c r="G511" t="str">
        <f>IFERROR(VLOOKUP(TRIM(sas_2015[[#This Row],[Registration type]]),regi_cat[],2,FALSE)," ")</f>
        <v>auto</v>
      </c>
    </row>
    <row r="512" spans="3:7" x14ac:dyDescent="0.2">
      <c r="C512" t="s">
        <v>858</v>
      </c>
      <c r="D512" t="s">
        <v>817</v>
      </c>
      <c r="E512">
        <v>1</v>
      </c>
      <c r="F512" t="str">
        <f>IFERROR(VLOOKUP(TRIM(sas_2015[[#This Row],[vehicle_Body type]]),body_cat[],2,FALSE)," ")</f>
        <v>auto</v>
      </c>
      <c r="G512" t="str">
        <f>IFERROR(VLOOKUP(TRIM(sas_2015[[#This Row],[Registration type]]),regi_cat[],2,FALSE)," ")</f>
        <v>auto</v>
      </c>
    </row>
    <row r="513" spans="3:7" x14ac:dyDescent="0.2">
      <c r="C513" t="s">
        <v>859</v>
      </c>
      <c r="D513" t="s">
        <v>779</v>
      </c>
      <c r="E513">
        <v>2</v>
      </c>
      <c r="F513" t="str">
        <f>IFERROR(VLOOKUP(TRIM(sas_2015[[#This Row],[vehicle_Body type]]),body_cat[],2,FALSE)," ")</f>
        <v>auto</v>
      </c>
      <c r="G513" t="str">
        <f>IFERROR(VLOOKUP(TRIM(sas_2015[[#This Row],[Registration type]]),regi_cat[],2,FALSE)," ")</f>
        <v>passenger truck</v>
      </c>
    </row>
    <row r="514" spans="3:7" x14ac:dyDescent="0.2">
      <c r="C514" t="s">
        <v>859</v>
      </c>
      <c r="D514" t="s">
        <v>766</v>
      </c>
      <c r="E514">
        <v>10</v>
      </c>
      <c r="F514" t="str">
        <f>IFERROR(VLOOKUP(TRIM(sas_2015[[#This Row],[vehicle_Body type]]),body_cat[],2,FALSE)," ")</f>
        <v>auto</v>
      </c>
      <c r="G514" t="str">
        <f>IFERROR(VLOOKUP(TRIM(sas_2015[[#This Row],[Registration type]]),regi_cat[],2,FALSE)," ")</f>
        <v>auto</v>
      </c>
    </row>
    <row r="515" spans="3:7" x14ac:dyDescent="0.2">
      <c r="C515" t="s">
        <v>859</v>
      </c>
      <c r="D515" t="s">
        <v>767</v>
      </c>
      <c r="E515">
        <v>3</v>
      </c>
      <c r="F515" t="str">
        <f>IFERROR(VLOOKUP(TRIM(sas_2015[[#This Row],[vehicle_Body type]]),body_cat[],2,FALSE)," ")</f>
        <v>auto</v>
      </c>
      <c r="G515" t="str">
        <f>IFERROR(VLOOKUP(TRIM(sas_2015[[#This Row],[Registration type]]),regi_cat[],2,FALSE)," ")</f>
        <v>passenger truck</v>
      </c>
    </row>
    <row r="516" spans="3:7" x14ac:dyDescent="0.2">
      <c r="C516" t="s">
        <v>859</v>
      </c>
      <c r="D516" t="s">
        <v>769</v>
      </c>
      <c r="E516">
        <v>4</v>
      </c>
      <c r="F516" t="str">
        <f>IFERROR(VLOOKUP(TRIM(sas_2015[[#This Row],[vehicle_Body type]]),body_cat[],2,FALSE)," ")</f>
        <v>auto</v>
      </c>
      <c r="G516" t="str">
        <f>IFERROR(VLOOKUP(TRIM(sas_2015[[#This Row],[Registration type]]),regi_cat[],2,FALSE)," ")</f>
        <v>auto</v>
      </c>
    </row>
    <row r="517" spans="3:7" x14ac:dyDescent="0.2">
      <c r="C517" t="s">
        <v>859</v>
      </c>
      <c r="D517" t="s">
        <v>770</v>
      </c>
      <c r="E517">
        <v>1</v>
      </c>
      <c r="F517" t="str">
        <f>IFERROR(VLOOKUP(TRIM(sas_2015[[#This Row],[vehicle_Body type]]),body_cat[],2,FALSE)," ")</f>
        <v>auto</v>
      </c>
      <c r="G517" t="str">
        <f>IFERROR(VLOOKUP(TRIM(sas_2015[[#This Row],[Registration type]]),regi_cat[],2,FALSE)," ")</f>
        <v>auto</v>
      </c>
    </row>
    <row r="518" spans="3:7" x14ac:dyDescent="0.2">
      <c r="C518" t="s">
        <v>859</v>
      </c>
      <c r="D518" t="s">
        <v>771</v>
      </c>
      <c r="E518">
        <v>42</v>
      </c>
      <c r="F518" t="str">
        <f>IFERROR(VLOOKUP(TRIM(sas_2015[[#This Row],[vehicle_Body type]]),body_cat[],2,FALSE)," ")</f>
        <v>auto</v>
      </c>
      <c r="G518" t="str">
        <f>IFERROR(VLOOKUP(TRIM(sas_2015[[#This Row],[Registration type]]),regi_cat[],2,FALSE)," ")</f>
        <v>auto</v>
      </c>
    </row>
    <row r="519" spans="3:7" x14ac:dyDescent="0.2">
      <c r="C519" t="s">
        <v>859</v>
      </c>
      <c r="D519" t="s">
        <v>772</v>
      </c>
      <c r="E519">
        <v>19</v>
      </c>
      <c r="F519" t="str">
        <f>IFERROR(VLOOKUP(TRIM(sas_2015[[#This Row],[vehicle_Body type]]),body_cat[],2,FALSE)," ")</f>
        <v>auto</v>
      </c>
      <c r="G519" t="str">
        <f>IFERROR(VLOOKUP(TRIM(sas_2015[[#This Row],[Registration type]]),regi_cat[],2,FALSE)," ")</f>
        <v>auto</v>
      </c>
    </row>
    <row r="520" spans="3:7" x14ac:dyDescent="0.2">
      <c r="C520" t="s">
        <v>859</v>
      </c>
      <c r="D520" t="s">
        <v>711</v>
      </c>
      <c r="E520">
        <v>8</v>
      </c>
      <c r="F520" t="str">
        <f>IFERROR(VLOOKUP(TRIM(sas_2015[[#This Row],[vehicle_Body type]]),body_cat[],2,FALSE)," ")</f>
        <v>auto</v>
      </c>
      <c r="G520" t="str">
        <f>IFERROR(VLOOKUP(TRIM(sas_2015[[#This Row],[Registration type]]),regi_cat[],2,FALSE)," ")</f>
        <v>auto</v>
      </c>
    </row>
    <row r="521" spans="3:7" x14ac:dyDescent="0.2">
      <c r="C521" t="s">
        <v>859</v>
      </c>
      <c r="D521" t="s">
        <v>773</v>
      </c>
      <c r="E521">
        <v>40</v>
      </c>
      <c r="F521" t="str">
        <f>IFERROR(VLOOKUP(TRIM(sas_2015[[#This Row],[vehicle_Body type]]),body_cat[],2,FALSE)," ")</f>
        <v>auto</v>
      </c>
      <c r="G521" t="str">
        <f>IFERROR(VLOOKUP(TRIM(sas_2015[[#This Row],[Registration type]]),regi_cat[],2,FALSE)," ")</f>
        <v>auto</v>
      </c>
    </row>
    <row r="522" spans="3:7" x14ac:dyDescent="0.2">
      <c r="C522" t="s">
        <v>859</v>
      </c>
      <c r="D522" t="s">
        <v>774</v>
      </c>
      <c r="E522">
        <v>15</v>
      </c>
      <c r="F522" t="str">
        <f>IFERROR(VLOOKUP(TRIM(sas_2015[[#This Row],[vehicle_Body type]]),body_cat[],2,FALSE)," ")</f>
        <v>auto</v>
      </c>
      <c r="G522" t="str">
        <f>IFERROR(VLOOKUP(TRIM(sas_2015[[#This Row],[Registration type]]),regi_cat[],2,FALSE)," ")</f>
        <v>auto</v>
      </c>
    </row>
    <row r="523" spans="3:7" x14ac:dyDescent="0.2">
      <c r="C523" t="s">
        <v>859</v>
      </c>
      <c r="D523" t="s">
        <v>775</v>
      </c>
      <c r="E523">
        <v>19</v>
      </c>
      <c r="F523" t="str">
        <f>IFERROR(VLOOKUP(TRIM(sas_2015[[#This Row],[vehicle_Body type]]),body_cat[],2,FALSE)," ")</f>
        <v>auto</v>
      </c>
      <c r="G523" t="str">
        <f>IFERROR(VLOOKUP(TRIM(sas_2015[[#This Row],[Registration type]]),regi_cat[],2,FALSE)," ")</f>
        <v>auto</v>
      </c>
    </row>
    <row r="524" spans="3:7" x14ac:dyDescent="0.2">
      <c r="C524" t="s">
        <v>859</v>
      </c>
      <c r="D524" t="s">
        <v>776</v>
      </c>
      <c r="E524">
        <v>11</v>
      </c>
      <c r="F524" t="str">
        <f>IFERROR(VLOOKUP(TRIM(sas_2015[[#This Row],[vehicle_Body type]]),body_cat[],2,FALSE)," ")</f>
        <v>auto</v>
      </c>
      <c r="G524" t="str">
        <f>IFERROR(VLOOKUP(TRIM(sas_2015[[#This Row],[Registration type]]),regi_cat[],2,FALSE)," ")</f>
        <v>auto</v>
      </c>
    </row>
    <row r="525" spans="3:7" x14ac:dyDescent="0.2">
      <c r="C525" t="s">
        <v>859</v>
      </c>
      <c r="D525" t="s">
        <v>712</v>
      </c>
      <c r="E525">
        <v>165</v>
      </c>
      <c r="F525" t="str">
        <f>IFERROR(VLOOKUP(TRIM(sas_2015[[#This Row],[vehicle_Body type]]),body_cat[],2,FALSE)," ")</f>
        <v>auto</v>
      </c>
      <c r="G525" t="str">
        <f>IFERROR(VLOOKUP(TRIM(sas_2015[[#This Row],[Registration type]]),regi_cat[],2,FALSE)," ")</f>
        <v>auto</v>
      </c>
    </row>
    <row r="526" spans="3:7" x14ac:dyDescent="0.2">
      <c r="C526" t="s">
        <v>859</v>
      </c>
      <c r="D526" t="s">
        <v>713</v>
      </c>
      <c r="E526">
        <v>19</v>
      </c>
      <c r="F526" t="str">
        <f>IFERROR(VLOOKUP(TRIM(sas_2015[[#This Row],[vehicle_Body type]]),body_cat[],2,FALSE)," ")</f>
        <v>auto</v>
      </c>
      <c r="G526" t="str">
        <f>IFERROR(VLOOKUP(TRIM(sas_2015[[#This Row],[Registration type]]),regi_cat[],2,FALSE)," ")</f>
        <v>auto</v>
      </c>
    </row>
    <row r="527" spans="3:7" x14ac:dyDescent="0.2">
      <c r="C527" t="s">
        <v>859</v>
      </c>
      <c r="D527" t="s">
        <v>836</v>
      </c>
      <c r="E527">
        <v>1</v>
      </c>
      <c r="F527" t="str">
        <f>IFERROR(VLOOKUP(TRIM(sas_2015[[#This Row],[vehicle_Body type]]),body_cat[],2,FALSE)," ")</f>
        <v>auto</v>
      </c>
      <c r="G527" t="str">
        <f>IFERROR(VLOOKUP(TRIM(sas_2015[[#This Row],[Registration type]]),regi_cat[],2,FALSE)," ")</f>
        <v>auto</v>
      </c>
    </row>
    <row r="528" spans="3:7" x14ac:dyDescent="0.2">
      <c r="C528" t="s">
        <v>859</v>
      </c>
      <c r="D528" t="s">
        <v>714</v>
      </c>
      <c r="E528">
        <v>10</v>
      </c>
      <c r="F528" t="str">
        <f>IFERROR(VLOOKUP(TRIM(sas_2015[[#This Row],[vehicle_Body type]]),body_cat[],2,FALSE)," ")</f>
        <v>auto</v>
      </c>
      <c r="G528" t="str">
        <f>IFERROR(VLOOKUP(TRIM(sas_2015[[#This Row],[Registration type]]),regi_cat[],2,FALSE)," ")</f>
        <v>auto</v>
      </c>
    </row>
    <row r="529" spans="3:7" x14ac:dyDescent="0.2">
      <c r="C529" t="s">
        <v>859</v>
      </c>
      <c r="D529" t="s">
        <v>715</v>
      </c>
      <c r="E529">
        <v>48</v>
      </c>
      <c r="F529" t="str">
        <f>IFERROR(VLOOKUP(TRIM(sas_2015[[#This Row],[vehicle_Body type]]),body_cat[],2,FALSE)," ")</f>
        <v>auto</v>
      </c>
      <c r="G529" t="str">
        <f>IFERROR(VLOOKUP(TRIM(sas_2015[[#This Row],[Registration type]]),regi_cat[],2,FALSE)," ")</f>
        <v>auto</v>
      </c>
    </row>
    <row r="530" spans="3:7" x14ac:dyDescent="0.2">
      <c r="C530" t="s">
        <v>859</v>
      </c>
      <c r="D530" t="s">
        <v>716</v>
      </c>
      <c r="E530">
        <v>23</v>
      </c>
      <c r="F530" t="str">
        <f>IFERROR(VLOOKUP(TRIM(sas_2015[[#This Row],[vehicle_Body type]]),body_cat[],2,FALSE)," ")</f>
        <v>auto</v>
      </c>
      <c r="G530" t="str">
        <f>IFERROR(VLOOKUP(TRIM(sas_2015[[#This Row],[Registration type]]),regi_cat[],2,FALSE)," ")</f>
        <v>auto</v>
      </c>
    </row>
    <row r="531" spans="3:7" x14ac:dyDescent="0.2">
      <c r="C531" t="s">
        <v>859</v>
      </c>
      <c r="D531" t="s">
        <v>717</v>
      </c>
      <c r="E531">
        <v>50</v>
      </c>
      <c r="F531" t="str">
        <f>IFERROR(VLOOKUP(TRIM(sas_2015[[#This Row],[vehicle_Body type]]),body_cat[],2,FALSE)," ")</f>
        <v>auto</v>
      </c>
      <c r="G531" t="str">
        <f>IFERROR(VLOOKUP(TRIM(sas_2015[[#This Row],[Registration type]]),regi_cat[],2,FALSE)," ")</f>
        <v>auto</v>
      </c>
    </row>
    <row r="532" spans="3:7" x14ac:dyDescent="0.2">
      <c r="C532" t="s">
        <v>859</v>
      </c>
      <c r="D532" t="s">
        <v>777</v>
      </c>
      <c r="E532">
        <v>1</v>
      </c>
      <c r="F532" t="str">
        <f>IFERROR(VLOOKUP(TRIM(sas_2015[[#This Row],[vehicle_Body type]]),body_cat[],2,FALSE)," ")</f>
        <v>auto</v>
      </c>
      <c r="G532" t="str">
        <f>IFERROR(VLOOKUP(TRIM(sas_2015[[#This Row],[Registration type]]),regi_cat[],2,FALSE)," ")</f>
        <v>auto</v>
      </c>
    </row>
    <row r="533" spans="3:7" x14ac:dyDescent="0.2">
      <c r="C533" t="s">
        <v>859</v>
      </c>
      <c r="D533" t="s">
        <v>718</v>
      </c>
      <c r="E533">
        <v>106</v>
      </c>
      <c r="F533" t="str">
        <f>IFERROR(VLOOKUP(TRIM(sas_2015[[#This Row],[vehicle_Body type]]),body_cat[],2,FALSE)," ")</f>
        <v>auto</v>
      </c>
      <c r="G533" t="str">
        <f>IFERROR(VLOOKUP(TRIM(sas_2015[[#This Row],[Registration type]]),regi_cat[],2,FALSE)," ")</f>
        <v>auto</v>
      </c>
    </row>
    <row r="534" spans="3:7" x14ac:dyDescent="0.2">
      <c r="C534" t="s">
        <v>859</v>
      </c>
      <c r="D534" t="s">
        <v>778</v>
      </c>
      <c r="E534">
        <v>2</v>
      </c>
      <c r="F534" t="str">
        <f>IFERROR(VLOOKUP(TRIM(sas_2015[[#This Row],[vehicle_Body type]]),body_cat[],2,FALSE)," ")</f>
        <v>auto</v>
      </c>
      <c r="G534" t="str">
        <f>IFERROR(VLOOKUP(TRIM(sas_2015[[#This Row],[Registration type]]),regi_cat[],2,FALSE)," ")</f>
        <v>auto</v>
      </c>
    </row>
    <row r="535" spans="3:7" x14ac:dyDescent="0.2">
      <c r="C535" t="s">
        <v>859</v>
      </c>
      <c r="D535" t="s">
        <v>719</v>
      </c>
      <c r="E535">
        <v>28</v>
      </c>
      <c r="F535" t="str">
        <f>IFERROR(VLOOKUP(TRIM(sas_2015[[#This Row],[vehicle_Body type]]),body_cat[],2,FALSE)," ")</f>
        <v>auto</v>
      </c>
      <c r="G535" t="str">
        <f>IFERROR(VLOOKUP(TRIM(sas_2015[[#This Row],[Registration type]]),regi_cat[],2,FALSE)," ")</f>
        <v>auto</v>
      </c>
    </row>
    <row r="536" spans="3:7" x14ac:dyDescent="0.2">
      <c r="C536" t="s">
        <v>859</v>
      </c>
      <c r="D536" t="s">
        <v>780</v>
      </c>
      <c r="E536">
        <v>11</v>
      </c>
      <c r="F536" t="str">
        <f>IFERROR(VLOOKUP(TRIM(sas_2015[[#This Row],[vehicle_Body type]]),body_cat[],2,FALSE)," ")</f>
        <v>auto</v>
      </c>
      <c r="G536" t="str">
        <f>IFERROR(VLOOKUP(TRIM(sas_2015[[#This Row],[Registration type]]),regi_cat[],2,FALSE)," ")</f>
        <v>auto</v>
      </c>
    </row>
    <row r="537" spans="3:7" x14ac:dyDescent="0.2">
      <c r="C537" t="s">
        <v>859</v>
      </c>
      <c r="D537" t="s">
        <v>781</v>
      </c>
      <c r="E537">
        <v>15</v>
      </c>
      <c r="F537" t="str">
        <f>IFERROR(VLOOKUP(TRIM(sas_2015[[#This Row],[vehicle_Body type]]),body_cat[],2,FALSE)," ")</f>
        <v>auto</v>
      </c>
      <c r="G537" t="str">
        <f>IFERROR(VLOOKUP(TRIM(sas_2015[[#This Row],[Registration type]]),regi_cat[],2,FALSE)," ")</f>
        <v>auto</v>
      </c>
    </row>
    <row r="538" spans="3:7" x14ac:dyDescent="0.2">
      <c r="C538" t="s">
        <v>859</v>
      </c>
      <c r="D538" t="s">
        <v>782</v>
      </c>
      <c r="E538">
        <v>329</v>
      </c>
      <c r="F538" t="str">
        <f>IFERROR(VLOOKUP(TRIM(sas_2015[[#This Row],[vehicle_Body type]]),body_cat[],2,FALSE)," ")</f>
        <v>auto</v>
      </c>
      <c r="G538" t="str">
        <f>IFERROR(VLOOKUP(TRIM(sas_2015[[#This Row],[Registration type]]),regi_cat[],2,FALSE)," ")</f>
        <v>auto</v>
      </c>
    </row>
    <row r="539" spans="3:7" x14ac:dyDescent="0.2">
      <c r="C539" t="s">
        <v>859</v>
      </c>
      <c r="D539" t="s">
        <v>721</v>
      </c>
      <c r="E539">
        <v>469</v>
      </c>
      <c r="F539" t="str">
        <f>IFERROR(VLOOKUP(TRIM(sas_2015[[#This Row],[vehicle_Body type]]),body_cat[],2,FALSE)," ")</f>
        <v>auto</v>
      </c>
      <c r="G539" t="str">
        <f>IFERROR(VLOOKUP(TRIM(sas_2015[[#This Row],[Registration type]]),regi_cat[],2,FALSE)," ")</f>
        <v>auto</v>
      </c>
    </row>
    <row r="540" spans="3:7" x14ac:dyDescent="0.2">
      <c r="C540" t="s">
        <v>859</v>
      </c>
      <c r="D540" t="s">
        <v>783</v>
      </c>
      <c r="E540">
        <v>4</v>
      </c>
      <c r="F540" t="str">
        <f>IFERROR(VLOOKUP(TRIM(sas_2015[[#This Row],[vehicle_Body type]]),body_cat[],2,FALSE)," ")</f>
        <v>auto</v>
      </c>
      <c r="G540" t="str">
        <f>IFERROR(VLOOKUP(TRIM(sas_2015[[#This Row],[Registration type]]),regi_cat[],2,FALSE)," ")</f>
        <v>auto</v>
      </c>
    </row>
    <row r="541" spans="3:7" x14ac:dyDescent="0.2">
      <c r="C541" t="s">
        <v>859</v>
      </c>
      <c r="D541" t="s">
        <v>839</v>
      </c>
      <c r="E541">
        <v>40</v>
      </c>
      <c r="F541" t="str">
        <f>IFERROR(VLOOKUP(TRIM(sas_2015[[#This Row],[vehicle_Body type]]),body_cat[],2,FALSE)," ")</f>
        <v>auto</v>
      </c>
      <c r="G541" t="str">
        <f>IFERROR(VLOOKUP(TRIM(sas_2015[[#This Row],[Registration type]]),regi_cat[],2,FALSE)," ")</f>
        <v>passenger truck</v>
      </c>
    </row>
    <row r="542" spans="3:7" x14ac:dyDescent="0.2">
      <c r="C542" t="s">
        <v>859</v>
      </c>
      <c r="D542" t="s">
        <v>841</v>
      </c>
      <c r="E542">
        <v>4</v>
      </c>
      <c r="F542" t="str">
        <f>IFERROR(VLOOKUP(TRIM(sas_2015[[#This Row],[vehicle_Body type]]),body_cat[],2,FALSE)," ")</f>
        <v>auto</v>
      </c>
      <c r="G542" t="str">
        <f>IFERROR(VLOOKUP(TRIM(sas_2015[[#This Row],[Registration type]]),regi_cat[],2,FALSE)," ")</f>
        <v>auto</v>
      </c>
    </row>
    <row r="543" spans="3:7" x14ac:dyDescent="0.2">
      <c r="C543" t="s">
        <v>859</v>
      </c>
      <c r="D543" t="s">
        <v>827</v>
      </c>
      <c r="E543">
        <v>4</v>
      </c>
      <c r="F543" t="str">
        <f>IFERROR(VLOOKUP(TRIM(sas_2015[[#This Row],[vehicle_Body type]]),body_cat[],2,FALSE)," ")</f>
        <v>auto</v>
      </c>
      <c r="G543" t="str">
        <f>IFERROR(VLOOKUP(TRIM(sas_2015[[#This Row],[Registration type]]),regi_cat[],2,FALSE)," ")</f>
        <v>auto</v>
      </c>
    </row>
    <row r="544" spans="3:7" x14ac:dyDescent="0.2">
      <c r="C544" t="s">
        <v>859</v>
      </c>
      <c r="D544" t="s">
        <v>723</v>
      </c>
      <c r="E544">
        <v>42</v>
      </c>
      <c r="F544" t="str">
        <f>IFERROR(VLOOKUP(TRIM(sas_2015[[#This Row],[vehicle_Body type]]),body_cat[],2,FALSE)," ")</f>
        <v>auto</v>
      </c>
      <c r="G544" t="str">
        <f>IFERROR(VLOOKUP(TRIM(sas_2015[[#This Row],[Registration type]]),regi_cat[],2,FALSE)," ")</f>
        <v>auto</v>
      </c>
    </row>
    <row r="545" spans="3:7" x14ac:dyDescent="0.2">
      <c r="C545" t="s">
        <v>859</v>
      </c>
      <c r="D545" t="s">
        <v>724</v>
      </c>
      <c r="E545">
        <v>158</v>
      </c>
      <c r="F545" t="str">
        <f>IFERROR(VLOOKUP(TRIM(sas_2015[[#This Row],[vehicle_Body type]]),body_cat[],2,FALSE)," ")</f>
        <v>auto</v>
      </c>
      <c r="G545" t="str">
        <f>IFERROR(VLOOKUP(TRIM(sas_2015[[#This Row],[Registration type]]),regi_cat[],2,FALSE)," ")</f>
        <v>auto</v>
      </c>
    </row>
    <row r="546" spans="3:7" x14ac:dyDescent="0.2">
      <c r="C546" t="s">
        <v>859</v>
      </c>
      <c r="D546" t="s">
        <v>787</v>
      </c>
      <c r="E546">
        <v>8</v>
      </c>
      <c r="F546" t="str">
        <f>IFERROR(VLOOKUP(TRIM(sas_2015[[#This Row],[vehicle_Body type]]),body_cat[],2,FALSE)," ")</f>
        <v>auto</v>
      </c>
      <c r="G546" t="str">
        <f>IFERROR(VLOOKUP(TRIM(sas_2015[[#This Row],[Registration type]]),regi_cat[],2,FALSE)," ")</f>
        <v>auto</v>
      </c>
    </row>
    <row r="547" spans="3:7" x14ac:dyDescent="0.2">
      <c r="C547" t="s">
        <v>859</v>
      </c>
      <c r="D547" t="s">
        <v>788</v>
      </c>
      <c r="E547">
        <v>18</v>
      </c>
      <c r="F547" t="str">
        <f>IFERROR(VLOOKUP(TRIM(sas_2015[[#This Row],[vehicle_Body type]]),body_cat[],2,FALSE)," ")</f>
        <v>auto</v>
      </c>
      <c r="G547" t="str">
        <f>IFERROR(VLOOKUP(TRIM(sas_2015[[#This Row],[Registration type]]),regi_cat[],2,FALSE)," ")</f>
        <v>auto</v>
      </c>
    </row>
    <row r="548" spans="3:7" x14ac:dyDescent="0.2">
      <c r="C548" t="s">
        <v>859</v>
      </c>
      <c r="D548" t="s">
        <v>789</v>
      </c>
      <c r="E548">
        <v>1</v>
      </c>
      <c r="F548" t="str">
        <f>IFERROR(VLOOKUP(TRIM(sas_2015[[#This Row],[vehicle_Body type]]),body_cat[],2,FALSE)," ")</f>
        <v>auto</v>
      </c>
      <c r="G548" t="str">
        <f>IFERROR(VLOOKUP(TRIM(sas_2015[[#This Row],[Registration type]]),regi_cat[],2,FALSE)," ")</f>
        <v>auto</v>
      </c>
    </row>
    <row r="549" spans="3:7" x14ac:dyDescent="0.2">
      <c r="C549" t="s">
        <v>859</v>
      </c>
      <c r="D549" t="s">
        <v>790</v>
      </c>
      <c r="E549">
        <v>1</v>
      </c>
      <c r="F549" t="str">
        <f>IFERROR(VLOOKUP(TRIM(sas_2015[[#This Row],[vehicle_Body type]]),body_cat[],2,FALSE)," ")</f>
        <v>auto</v>
      </c>
      <c r="G549" t="str">
        <f>IFERROR(VLOOKUP(TRIM(sas_2015[[#This Row],[Registration type]]),regi_cat[],2,FALSE)," ")</f>
        <v>auto</v>
      </c>
    </row>
    <row r="550" spans="3:7" x14ac:dyDescent="0.2">
      <c r="C550" t="s">
        <v>859</v>
      </c>
      <c r="D550" t="s">
        <v>725</v>
      </c>
      <c r="E550">
        <v>5</v>
      </c>
      <c r="F550" t="str">
        <f>IFERROR(VLOOKUP(TRIM(sas_2015[[#This Row],[vehicle_Body type]]),body_cat[],2,FALSE)," ")</f>
        <v>auto</v>
      </c>
      <c r="G550" t="str">
        <f>IFERROR(VLOOKUP(TRIM(sas_2015[[#This Row],[Registration type]]),regi_cat[],2,FALSE)," ")</f>
        <v>auto</v>
      </c>
    </row>
    <row r="551" spans="3:7" x14ac:dyDescent="0.2">
      <c r="C551" t="s">
        <v>859</v>
      </c>
      <c r="D551" t="s">
        <v>791</v>
      </c>
      <c r="E551">
        <v>12</v>
      </c>
      <c r="F551" t="str">
        <f>IFERROR(VLOOKUP(TRIM(sas_2015[[#This Row],[vehicle_Body type]]),body_cat[],2,FALSE)," ")</f>
        <v>auto</v>
      </c>
      <c r="G551" t="str">
        <f>IFERROR(VLOOKUP(TRIM(sas_2015[[#This Row],[Registration type]]),regi_cat[],2,FALSE)," ")</f>
        <v>auto</v>
      </c>
    </row>
    <row r="552" spans="3:7" x14ac:dyDescent="0.2">
      <c r="C552" t="s">
        <v>859</v>
      </c>
      <c r="D552" t="s">
        <v>727</v>
      </c>
      <c r="E552">
        <v>51</v>
      </c>
      <c r="F552" t="str">
        <f>IFERROR(VLOOKUP(TRIM(sas_2015[[#This Row],[vehicle_Body type]]),body_cat[],2,FALSE)," ")</f>
        <v>auto</v>
      </c>
      <c r="G552" t="str">
        <f>IFERROR(VLOOKUP(TRIM(sas_2015[[#This Row],[Registration type]]),regi_cat[],2,FALSE)," ")</f>
        <v>auto</v>
      </c>
    </row>
    <row r="553" spans="3:7" x14ac:dyDescent="0.2">
      <c r="C553" t="s">
        <v>859</v>
      </c>
      <c r="D553" t="s">
        <v>792</v>
      </c>
      <c r="E553">
        <v>10</v>
      </c>
      <c r="F553" t="str">
        <f>IFERROR(VLOOKUP(TRIM(sas_2015[[#This Row],[vehicle_Body type]]),body_cat[],2,FALSE)," ")</f>
        <v>auto</v>
      </c>
      <c r="G553" t="str">
        <f>IFERROR(VLOOKUP(TRIM(sas_2015[[#This Row],[Registration type]]),regi_cat[],2,FALSE)," ")</f>
        <v>auto</v>
      </c>
    </row>
    <row r="554" spans="3:7" x14ac:dyDescent="0.2">
      <c r="C554" t="s">
        <v>859</v>
      </c>
      <c r="D554" t="s">
        <v>794</v>
      </c>
      <c r="E554">
        <v>1</v>
      </c>
      <c r="F554" t="str">
        <f>IFERROR(VLOOKUP(TRIM(sas_2015[[#This Row],[vehicle_Body type]]),body_cat[],2,FALSE)," ")</f>
        <v>auto</v>
      </c>
      <c r="G554" t="str">
        <f>IFERROR(VLOOKUP(TRIM(sas_2015[[#This Row],[Registration type]]),regi_cat[],2,FALSE)," ")</f>
        <v>auto</v>
      </c>
    </row>
    <row r="555" spans="3:7" x14ac:dyDescent="0.2">
      <c r="C555" t="s">
        <v>859</v>
      </c>
      <c r="D555" t="s">
        <v>736</v>
      </c>
      <c r="E555">
        <v>146</v>
      </c>
      <c r="F555" t="str">
        <f>IFERROR(VLOOKUP(TRIM(sas_2015[[#This Row],[vehicle_Body type]]),body_cat[],2,FALSE)," ")</f>
        <v>auto</v>
      </c>
      <c r="G555" t="str">
        <f>IFERROR(VLOOKUP(TRIM(sas_2015[[#This Row],[Registration type]]),regi_cat[],2,FALSE)," ")</f>
        <v>municipal other</v>
      </c>
    </row>
    <row r="556" spans="3:7" x14ac:dyDescent="0.2">
      <c r="C556" t="s">
        <v>859</v>
      </c>
      <c r="D556" t="s">
        <v>795</v>
      </c>
      <c r="E556">
        <v>9</v>
      </c>
      <c r="F556" t="str">
        <f>IFERROR(VLOOKUP(TRIM(sas_2015[[#This Row],[vehicle_Body type]]),body_cat[],2,FALSE)," ")</f>
        <v>auto</v>
      </c>
      <c r="G556" t="str">
        <f>IFERROR(VLOOKUP(TRIM(sas_2015[[#This Row],[Registration type]]),regi_cat[],2,FALSE)," ")</f>
        <v>auto</v>
      </c>
    </row>
    <row r="557" spans="3:7" x14ac:dyDescent="0.2">
      <c r="C557" t="s">
        <v>859</v>
      </c>
      <c r="D557" t="s">
        <v>796</v>
      </c>
      <c r="E557">
        <v>19</v>
      </c>
      <c r="F557" t="str">
        <f>IFERROR(VLOOKUP(TRIM(sas_2015[[#This Row],[vehicle_Body type]]),body_cat[],2,FALSE)," ")</f>
        <v>auto</v>
      </c>
      <c r="G557" t="str">
        <f>IFERROR(VLOOKUP(TRIM(sas_2015[[#This Row],[Registration type]]),regi_cat[],2,FALSE)," ")</f>
        <v>auto</v>
      </c>
    </row>
    <row r="558" spans="3:7" x14ac:dyDescent="0.2">
      <c r="C558" t="s">
        <v>859</v>
      </c>
      <c r="D558" t="s">
        <v>797</v>
      </c>
      <c r="E558">
        <v>11</v>
      </c>
      <c r="F558" t="str">
        <f>IFERROR(VLOOKUP(TRIM(sas_2015[[#This Row],[vehicle_Body type]]),body_cat[],2,FALSE)," ")</f>
        <v>auto</v>
      </c>
      <c r="G558" t="str">
        <f>IFERROR(VLOOKUP(TRIM(sas_2015[[#This Row],[Registration type]]),regi_cat[],2,FALSE)," ")</f>
        <v>auto</v>
      </c>
    </row>
    <row r="559" spans="3:7" x14ac:dyDescent="0.2">
      <c r="C559" t="s">
        <v>859</v>
      </c>
      <c r="D559" t="s">
        <v>737</v>
      </c>
      <c r="E559">
        <v>68</v>
      </c>
      <c r="F559" t="str">
        <f>IFERROR(VLOOKUP(TRIM(sas_2015[[#This Row],[vehicle_Body type]]),body_cat[],2,FALSE)," ")</f>
        <v>auto</v>
      </c>
      <c r="G559" t="str">
        <f>IFERROR(VLOOKUP(TRIM(sas_2015[[#This Row],[Registration type]]),regi_cat[],2,FALSE)," ")</f>
        <v>auto</v>
      </c>
    </row>
    <row r="560" spans="3:7" x14ac:dyDescent="0.2">
      <c r="C560" t="s">
        <v>859</v>
      </c>
      <c r="D560" t="s">
        <v>799</v>
      </c>
      <c r="E560">
        <v>5</v>
      </c>
      <c r="F560" t="str">
        <f>IFERROR(VLOOKUP(TRIM(sas_2015[[#This Row],[vehicle_Body type]]),body_cat[],2,FALSE)," ")</f>
        <v>auto</v>
      </c>
      <c r="G560" t="str">
        <f>IFERROR(VLOOKUP(TRIM(sas_2015[[#This Row],[Registration type]]),regi_cat[],2,FALSE)," ")</f>
        <v>auto</v>
      </c>
    </row>
    <row r="561" spans="3:7" x14ac:dyDescent="0.2">
      <c r="C561" t="s">
        <v>859</v>
      </c>
      <c r="D561" t="s">
        <v>800</v>
      </c>
      <c r="E561">
        <v>6</v>
      </c>
      <c r="F561" t="str">
        <f>IFERROR(VLOOKUP(TRIM(sas_2015[[#This Row],[vehicle_Body type]]),body_cat[],2,FALSE)," ")</f>
        <v>auto</v>
      </c>
      <c r="G561" t="str">
        <f>IFERROR(VLOOKUP(TRIM(sas_2015[[#This Row],[Registration type]]),regi_cat[],2,FALSE)," ")</f>
        <v>auto</v>
      </c>
    </row>
    <row r="562" spans="3:7" x14ac:dyDescent="0.2">
      <c r="C562" t="s">
        <v>859</v>
      </c>
      <c r="D562" t="s">
        <v>801</v>
      </c>
      <c r="E562">
        <v>19</v>
      </c>
      <c r="F562" t="str">
        <f>IFERROR(VLOOKUP(TRIM(sas_2015[[#This Row],[vehicle_Body type]]),body_cat[],2,FALSE)," ")</f>
        <v>auto</v>
      </c>
      <c r="G562" t="str">
        <f>IFERROR(VLOOKUP(TRIM(sas_2015[[#This Row],[Registration type]]),regi_cat[],2,FALSE)," ")</f>
        <v>auto</v>
      </c>
    </row>
    <row r="563" spans="3:7" x14ac:dyDescent="0.2">
      <c r="C563" t="s">
        <v>859</v>
      </c>
      <c r="D563" t="s">
        <v>738</v>
      </c>
      <c r="E563">
        <v>104863</v>
      </c>
      <c r="F563" t="str">
        <f>IFERROR(VLOOKUP(TRIM(sas_2015[[#This Row],[vehicle_Body type]]),body_cat[],2,FALSE)," ")</f>
        <v>auto</v>
      </c>
      <c r="G563" t="str">
        <f>IFERROR(VLOOKUP(TRIM(sas_2015[[#This Row],[Registration type]]),regi_cat[],2,FALSE)," ")</f>
        <v>auto</v>
      </c>
    </row>
    <row r="564" spans="3:7" x14ac:dyDescent="0.2">
      <c r="C564" t="s">
        <v>859</v>
      </c>
      <c r="D564" t="s">
        <v>739</v>
      </c>
      <c r="E564">
        <v>103</v>
      </c>
      <c r="F564" t="str">
        <f>IFERROR(VLOOKUP(TRIM(sas_2015[[#This Row],[vehicle_Body type]]),body_cat[],2,FALSE)," ")</f>
        <v>auto</v>
      </c>
      <c r="G564" t="str">
        <f>IFERROR(VLOOKUP(TRIM(sas_2015[[#This Row],[Registration type]]),regi_cat[],2,FALSE)," ")</f>
        <v>auto</v>
      </c>
    </row>
    <row r="565" spans="3:7" x14ac:dyDescent="0.2">
      <c r="C565" t="s">
        <v>859</v>
      </c>
      <c r="D565" t="s">
        <v>803</v>
      </c>
      <c r="E565">
        <v>67</v>
      </c>
      <c r="F565" t="str">
        <f>IFERROR(VLOOKUP(TRIM(sas_2015[[#This Row],[vehicle_Body type]]),body_cat[],2,FALSE)," ")</f>
        <v>auto</v>
      </c>
      <c r="G565" t="str">
        <f>IFERROR(VLOOKUP(TRIM(sas_2015[[#This Row],[Registration type]]),regi_cat[],2,FALSE)," ")</f>
        <v>auto</v>
      </c>
    </row>
    <row r="566" spans="3:7" x14ac:dyDescent="0.2">
      <c r="C566" t="s">
        <v>859</v>
      </c>
      <c r="D566" t="s">
        <v>804</v>
      </c>
      <c r="E566">
        <v>8</v>
      </c>
      <c r="F566" t="str">
        <f>IFERROR(VLOOKUP(TRIM(sas_2015[[#This Row],[vehicle_Body type]]),body_cat[],2,FALSE)," ")</f>
        <v>auto</v>
      </c>
      <c r="G566" t="str">
        <f>IFERROR(VLOOKUP(TRIM(sas_2015[[#This Row],[Registration type]]),regi_cat[],2,FALSE)," ")</f>
        <v>auto</v>
      </c>
    </row>
    <row r="567" spans="3:7" x14ac:dyDescent="0.2">
      <c r="C567" t="s">
        <v>859</v>
      </c>
      <c r="D567" t="s">
        <v>740</v>
      </c>
      <c r="E567">
        <v>143</v>
      </c>
      <c r="F567" t="str">
        <f>IFERROR(VLOOKUP(TRIM(sas_2015[[#This Row],[vehicle_Body type]]),body_cat[],2,FALSE)," ")</f>
        <v>auto</v>
      </c>
      <c r="G567" t="str">
        <f>IFERROR(VLOOKUP(TRIM(sas_2015[[#This Row],[Registration type]]),regi_cat[],2,FALSE)," ")</f>
        <v>auto</v>
      </c>
    </row>
    <row r="568" spans="3:7" x14ac:dyDescent="0.2">
      <c r="C568" t="s">
        <v>859</v>
      </c>
      <c r="D568" t="s">
        <v>741</v>
      </c>
      <c r="E568">
        <v>1</v>
      </c>
      <c r="F568" t="str">
        <f>IFERROR(VLOOKUP(TRIM(sas_2015[[#This Row],[vehicle_Body type]]),body_cat[],2,FALSE)," ")</f>
        <v>auto</v>
      </c>
      <c r="G568" t="str">
        <f>IFERROR(VLOOKUP(TRIM(sas_2015[[#This Row],[Registration type]]),regi_cat[],2,FALSE)," ")</f>
        <v>passenger truck</v>
      </c>
    </row>
    <row r="569" spans="3:7" x14ac:dyDescent="0.2">
      <c r="C569" t="s">
        <v>859</v>
      </c>
      <c r="D569" t="s">
        <v>805</v>
      </c>
      <c r="E569">
        <v>16</v>
      </c>
      <c r="F569" t="str">
        <f>IFERROR(VLOOKUP(TRIM(sas_2015[[#This Row],[vehicle_Body type]]),body_cat[],2,FALSE)," ")</f>
        <v>auto</v>
      </c>
      <c r="G569" t="str">
        <f>IFERROR(VLOOKUP(TRIM(sas_2015[[#This Row],[Registration type]]),regi_cat[],2,FALSE)," ")</f>
        <v>auto</v>
      </c>
    </row>
    <row r="570" spans="3:7" x14ac:dyDescent="0.2">
      <c r="C570" t="s">
        <v>859</v>
      </c>
      <c r="D570" t="s">
        <v>806</v>
      </c>
      <c r="E570">
        <v>1</v>
      </c>
      <c r="F570" t="str">
        <f>IFERROR(VLOOKUP(TRIM(sas_2015[[#This Row],[vehicle_Body type]]),body_cat[],2,FALSE)," ")</f>
        <v>auto</v>
      </c>
      <c r="G570" t="str">
        <f>IFERROR(VLOOKUP(TRIM(sas_2015[[#This Row],[Registration type]]),regi_cat[],2,FALSE)," ")</f>
        <v>auto</v>
      </c>
    </row>
    <row r="571" spans="3:7" x14ac:dyDescent="0.2">
      <c r="C571" t="s">
        <v>859</v>
      </c>
      <c r="D571" t="s">
        <v>807</v>
      </c>
      <c r="E571">
        <v>1</v>
      </c>
      <c r="F571" t="str">
        <f>IFERROR(VLOOKUP(TRIM(sas_2015[[#This Row],[vehicle_Body type]]),body_cat[],2,FALSE)," ")</f>
        <v>auto</v>
      </c>
      <c r="G571" t="str">
        <f>IFERROR(VLOOKUP(TRIM(sas_2015[[#This Row],[Registration type]]),regi_cat[],2,FALSE)," ")</f>
        <v>auto</v>
      </c>
    </row>
    <row r="572" spans="3:7" x14ac:dyDescent="0.2">
      <c r="C572" t="s">
        <v>859</v>
      </c>
      <c r="D572" t="s">
        <v>808</v>
      </c>
      <c r="E572">
        <v>1</v>
      </c>
      <c r="F572" t="str">
        <f>IFERROR(VLOOKUP(TRIM(sas_2015[[#This Row],[vehicle_Body type]]),body_cat[],2,FALSE)," ")</f>
        <v>auto</v>
      </c>
      <c r="G572" t="str">
        <f>IFERROR(VLOOKUP(TRIM(sas_2015[[#This Row],[Registration type]]),regi_cat[],2,FALSE)," ")</f>
        <v>auto</v>
      </c>
    </row>
    <row r="573" spans="3:7" x14ac:dyDescent="0.2">
      <c r="C573" t="s">
        <v>859</v>
      </c>
      <c r="D573" t="s">
        <v>744</v>
      </c>
      <c r="E573">
        <v>41</v>
      </c>
      <c r="F573" t="str">
        <f>IFERROR(VLOOKUP(TRIM(sas_2015[[#This Row],[vehicle_Body type]]),body_cat[],2,FALSE)," ")</f>
        <v>auto</v>
      </c>
      <c r="G573" t="str">
        <f>IFERROR(VLOOKUP(TRIM(sas_2015[[#This Row],[Registration type]]),regi_cat[],2,FALSE)," ")</f>
        <v>auto</v>
      </c>
    </row>
    <row r="574" spans="3:7" x14ac:dyDescent="0.2">
      <c r="C574" t="s">
        <v>859</v>
      </c>
      <c r="D574" t="s">
        <v>851</v>
      </c>
      <c r="E574">
        <v>1</v>
      </c>
      <c r="F574" t="str">
        <f>IFERROR(VLOOKUP(TRIM(sas_2015[[#This Row],[vehicle_Body type]]),body_cat[],2,FALSE)," ")</f>
        <v>auto</v>
      </c>
      <c r="G574" t="str">
        <f>IFERROR(VLOOKUP(TRIM(sas_2015[[#This Row],[Registration type]]),regi_cat[],2,FALSE)," ")</f>
        <v>auto</v>
      </c>
    </row>
    <row r="575" spans="3:7" x14ac:dyDescent="0.2">
      <c r="C575" t="s">
        <v>859</v>
      </c>
      <c r="D575" t="s">
        <v>813</v>
      </c>
      <c r="E575">
        <v>8</v>
      </c>
      <c r="F575" t="str">
        <f>IFERROR(VLOOKUP(TRIM(sas_2015[[#This Row],[vehicle_Body type]]),body_cat[],2,FALSE)," ")</f>
        <v>auto</v>
      </c>
      <c r="G575" t="str">
        <f>IFERROR(VLOOKUP(TRIM(sas_2015[[#This Row],[Registration type]]),regi_cat[],2,FALSE)," ")</f>
        <v>auto</v>
      </c>
    </row>
    <row r="576" spans="3:7" x14ac:dyDescent="0.2">
      <c r="C576" t="s">
        <v>859</v>
      </c>
      <c r="D576" t="s">
        <v>746</v>
      </c>
      <c r="E576">
        <v>26</v>
      </c>
      <c r="F576" t="str">
        <f>IFERROR(VLOOKUP(TRIM(sas_2015[[#This Row],[vehicle_Body type]]),body_cat[],2,FALSE)," ")</f>
        <v>auto</v>
      </c>
      <c r="G576" t="str">
        <f>IFERROR(VLOOKUP(TRIM(sas_2015[[#This Row],[Registration type]]),regi_cat[],2,FALSE)," ")</f>
        <v>auto</v>
      </c>
    </row>
    <row r="577" spans="3:7" x14ac:dyDescent="0.2">
      <c r="C577" t="s">
        <v>859</v>
      </c>
      <c r="D577" t="s">
        <v>747</v>
      </c>
      <c r="E577">
        <v>7</v>
      </c>
      <c r="F577" t="str">
        <f>IFERROR(VLOOKUP(TRIM(sas_2015[[#This Row],[vehicle_Body type]]),body_cat[],2,FALSE)," ")</f>
        <v>auto</v>
      </c>
      <c r="G577" t="str">
        <f>IFERROR(VLOOKUP(TRIM(sas_2015[[#This Row],[Registration type]]),regi_cat[],2,FALSE)," ")</f>
        <v>auto</v>
      </c>
    </row>
    <row r="578" spans="3:7" x14ac:dyDescent="0.2">
      <c r="C578" t="s">
        <v>859</v>
      </c>
      <c r="D578" t="s">
        <v>815</v>
      </c>
      <c r="E578">
        <v>11</v>
      </c>
      <c r="F578" t="str">
        <f>IFERROR(VLOOKUP(TRIM(sas_2015[[#This Row],[vehicle_Body type]]),body_cat[],2,FALSE)," ")</f>
        <v>auto</v>
      </c>
      <c r="G578" t="str">
        <f>IFERROR(VLOOKUP(TRIM(sas_2015[[#This Row],[Registration type]]),regi_cat[],2,FALSE)," ")</f>
        <v>auto</v>
      </c>
    </row>
    <row r="579" spans="3:7" x14ac:dyDescent="0.2">
      <c r="C579" t="s">
        <v>859</v>
      </c>
      <c r="D579" t="s">
        <v>854</v>
      </c>
      <c r="E579">
        <v>1</v>
      </c>
      <c r="F579" t="str">
        <f>IFERROR(VLOOKUP(TRIM(sas_2015[[#This Row],[vehicle_Body type]]),body_cat[],2,FALSE)," ")</f>
        <v>auto</v>
      </c>
      <c r="G579" t="str">
        <f>IFERROR(VLOOKUP(TRIM(sas_2015[[#This Row],[Registration type]]),regi_cat[],2,FALSE)," ")</f>
        <v>auto</v>
      </c>
    </row>
    <row r="580" spans="3:7" x14ac:dyDescent="0.2">
      <c r="C580" t="s">
        <v>859</v>
      </c>
      <c r="D580" t="s">
        <v>748</v>
      </c>
      <c r="E580">
        <v>791</v>
      </c>
      <c r="F580" t="str">
        <f>IFERROR(VLOOKUP(TRIM(sas_2015[[#This Row],[vehicle_Body type]]),body_cat[],2,FALSE)," ")</f>
        <v>auto</v>
      </c>
      <c r="G580" t="str">
        <f>IFERROR(VLOOKUP(TRIM(sas_2015[[#This Row],[Registration type]]),regi_cat[],2,FALSE)," ")</f>
        <v>auto</v>
      </c>
    </row>
    <row r="581" spans="3:7" x14ac:dyDescent="0.2">
      <c r="C581" t="s">
        <v>859</v>
      </c>
      <c r="D581" t="s">
        <v>816</v>
      </c>
      <c r="E581">
        <v>4</v>
      </c>
      <c r="F581" t="str">
        <f>IFERROR(VLOOKUP(TRIM(sas_2015[[#This Row],[vehicle_Body type]]),body_cat[],2,FALSE)," ")</f>
        <v>auto</v>
      </c>
      <c r="G581" t="str">
        <f>IFERROR(VLOOKUP(TRIM(sas_2015[[#This Row],[Registration type]]),regi_cat[],2,FALSE)," ")</f>
        <v>auto</v>
      </c>
    </row>
    <row r="582" spans="3:7" x14ac:dyDescent="0.2">
      <c r="C582" t="s">
        <v>859</v>
      </c>
      <c r="D582" t="s">
        <v>757</v>
      </c>
      <c r="E582">
        <v>2</v>
      </c>
      <c r="F582" t="str">
        <f>IFERROR(VLOOKUP(TRIM(sas_2015[[#This Row],[vehicle_Body type]]),body_cat[],2,FALSE)," ")</f>
        <v>auto</v>
      </c>
      <c r="G582" t="str">
        <f>IFERROR(VLOOKUP(TRIM(sas_2015[[#This Row],[Registration type]]),regi_cat[],2,FALSE)," ")</f>
        <v>light commercial truck</v>
      </c>
    </row>
    <row r="583" spans="3:7" x14ac:dyDescent="0.2">
      <c r="C583" t="s">
        <v>859</v>
      </c>
      <c r="D583" t="s">
        <v>759</v>
      </c>
      <c r="E583">
        <v>111</v>
      </c>
      <c r="F583" t="str">
        <f>IFERROR(VLOOKUP(TRIM(sas_2015[[#This Row],[vehicle_Body type]]),body_cat[],2,FALSE)," ")</f>
        <v>auto</v>
      </c>
      <c r="G583" t="str">
        <f>IFERROR(VLOOKUP(TRIM(sas_2015[[#This Row],[Registration type]]),regi_cat[],2,FALSE)," ")</f>
        <v>auto</v>
      </c>
    </row>
    <row r="584" spans="3:7" x14ac:dyDescent="0.2">
      <c r="C584" t="s">
        <v>859</v>
      </c>
      <c r="D584" t="s">
        <v>761</v>
      </c>
      <c r="E584">
        <v>49</v>
      </c>
      <c r="F584" t="str">
        <f>IFERROR(VLOOKUP(TRIM(sas_2015[[#This Row],[vehicle_Body type]]),body_cat[],2,FALSE)," ")</f>
        <v>auto</v>
      </c>
      <c r="G584" t="str">
        <f>IFERROR(VLOOKUP(TRIM(sas_2015[[#This Row],[Registration type]]),regi_cat[],2,FALSE)," ")</f>
        <v>auto</v>
      </c>
    </row>
    <row r="585" spans="3:7" x14ac:dyDescent="0.2">
      <c r="C585" t="s">
        <v>859</v>
      </c>
      <c r="D585" t="s">
        <v>762</v>
      </c>
      <c r="E585">
        <v>34</v>
      </c>
      <c r="F585" t="str">
        <f>IFERROR(VLOOKUP(TRIM(sas_2015[[#This Row],[vehicle_Body type]]),body_cat[],2,FALSE)," ")</f>
        <v>auto</v>
      </c>
      <c r="G585" t="str">
        <f>IFERROR(VLOOKUP(TRIM(sas_2015[[#This Row],[Registration type]]),regi_cat[],2,FALSE)," ")</f>
        <v>auto</v>
      </c>
    </row>
    <row r="586" spans="3:7" x14ac:dyDescent="0.2">
      <c r="C586" t="s">
        <v>859</v>
      </c>
      <c r="D586" t="s">
        <v>818</v>
      </c>
      <c r="E586">
        <v>2</v>
      </c>
      <c r="F586" t="str">
        <f>IFERROR(VLOOKUP(TRIM(sas_2015[[#This Row],[vehicle_Body type]]),body_cat[],2,FALSE)," ")</f>
        <v>auto</v>
      </c>
      <c r="G586" t="str">
        <f>IFERROR(VLOOKUP(TRIM(sas_2015[[#This Row],[Registration type]]),regi_cat[],2,FALSE)," ")</f>
        <v>auto</v>
      </c>
    </row>
    <row r="587" spans="3:7" x14ac:dyDescent="0.2">
      <c r="C587" t="s">
        <v>859</v>
      </c>
      <c r="D587" t="s">
        <v>763</v>
      </c>
      <c r="E587">
        <v>460</v>
      </c>
      <c r="F587" t="str">
        <f>IFERROR(VLOOKUP(TRIM(sas_2015[[#This Row],[vehicle_Body type]]),body_cat[],2,FALSE)," ")</f>
        <v>auto</v>
      </c>
      <c r="G587" t="str">
        <f>IFERROR(VLOOKUP(TRIM(sas_2015[[#This Row],[Registration type]]),regi_cat[],2,FALSE)," ")</f>
        <v>auto</v>
      </c>
    </row>
    <row r="588" spans="3:7" x14ac:dyDescent="0.2">
      <c r="C588" t="s">
        <v>859</v>
      </c>
      <c r="D588" t="s">
        <v>764</v>
      </c>
      <c r="E588">
        <v>63</v>
      </c>
      <c r="F588" t="str">
        <f>IFERROR(VLOOKUP(TRIM(sas_2015[[#This Row],[vehicle_Body type]]),body_cat[],2,FALSE)," ")</f>
        <v>auto</v>
      </c>
      <c r="G588" t="str">
        <f>IFERROR(VLOOKUP(TRIM(sas_2015[[#This Row],[Registration type]]),regi_cat[],2,FALSE)," ")</f>
        <v>auto</v>
      </c>
    </row>
    <row r="589" spans="3:7" x14ac:dyDescent="0.2">
      <c r="C589" t="s">
        <v>859</v>
      </c>
      <c r="D589" t="s">
        <v>819</v>
      </c>
      <c r="E589">
        <v>3</v>
      </c>
      <c r="F589" t="str">
        <f>IFERROR(VLOOKUP(TRIM(sas_2015[[#This Row],[vehicle_Body type]]),body_cat[],2,FALSE)," ")</f>
        <v>auto</v>
      </c>
      <c r="G589" t="str">
        <f>IFERROR(VLOOKUP(TRIM(sas_2015[[#This Row],[Registration type]]),regi_cat[],2,FALSE)," ")</f>
        <v>auto</v>
      </c>
    </row>
    <row r="590" spans="3:7" x14ac:dyDescent="0.2">
      <c r="C590" t="s">
        <v>859</v>
      </c>
      <c r="D590" t="s">
        <v>820</v>
      </c>
      <c r="E590">
        <v>6</v>
      </c>
      <c r="F590" t="str">
        <f>IFERROR(VLOOKUP(TRIM(sas_2015[[#This Row],[vehicle_Body type]]),body_cat[],2,FALSE)," ")</f>
        <v>auto</v>
      </c>
      <c r="G590" t="str">
        <f>IFERROR(VLOOKUP(TRIM(sas_2015[[#This Row],[Registration type]]),regi_cat[],2,FALSE)," ")</f>
        <v>auto</v>
      </c>
    </row>
    <row r="591" spans="3:7" x14ac:dyDescent="0.2">
      <c r="C591" t="s">
        <v>859</v>
      </c>
      <c r="D591" t="s">
        <v>821</v>
      </c>
      <c r="E591">
        <v>3</v>
      </c>
      <c r="F591" t="str">
        <f>IFERROR(VLOOKUP(TRIM(sas_2015[[#This Row],[vehicle_Body type]]),body_cat[],2,FALSE)," ")</f>
        <v>auto</v>
      </c>
      <c r="G591" t="str">
        <f>IFERROR(VLOOKUP(TRIM(sas_2015[[#This Row],[Registration type]]),regi_cat[],2,FALSE)," ")</f>
        <v>auto</v>
      </c>
    </row>
    <row r="592" spans="3:7" x14ac:dyDescent="0.2">
      <c r="C592" t="s">
        <v>859</v>
      </c>
      <c r="D592" t="s">
        <v>857</v>
      </c>
      <c r="E592">
        <v>2</v>
      </c>
      <c r="F592" t="str">
        <f>IFERROR(VLOOKUP(TRIM(sas_2015[[#This Row],[vehicle_Body type]]),body_cat[],2,FALSE)," ")</f>
        <v>auto</v>
      </c>
      <c r="G592" t="str">
        <f>IFERROR(VLOOKUP(TRIM(sas_2015[[#This Row],[Registration type]]),regi_cat[],2,FALSE)," ")</f>
        <v>auto</v>
      </c>
    </row>
    <row r="593" spans="3:7" x14ac:dyDescent="0.2">
      <c r="C593" t="s">
        <v>859</v>
      </c>
      <c r="D593" t="s">
        <v>822</v>
      </c>
      <c r="E593">
        <v>6</v>
      </c>
      <c r="F593" t="str">
        <f>IFERROR(VLOOKUP(TRIM(sas_2015[[#This Row],[vehicle_Body type]]),body_cat[],2,FALSE)," ")</f>
        <v>auto</v>
      </c>
      <c r="G593" t="str">
        <f>IFERROR(VLOOKUP(TRIM(sas_2015[[#This Row],[Registration type]]),regi_cat[],2,FALSE)," ")</f>
        <v>auto</v>
      </c>
    </row>
    <row r="594" spans="3:7" x14ac:dyDescent="0.2">
      <c r="C594" t="s">
        <v>859</v>
      </c>
      <c r="D594" t="s">
        <v>722</v>
      </c>
      <c r="E594">
        <v>5</v>
      </c>
      <c r="F594" t="str">
        <f>IFERROR(VLOOKUP(TRIM(sas_2015[[#This Row],[vehicle_Body type]]),body_cat[],2,FALSE)," ")</f>
        <v>auto</v>
      </c>
      <c r="G594" t="str">
        <f>IFERROR(VLOOKUP(TRIM(sas_2015[[#This Row],[Registration type]]),regi_cat[],2,FALSE)," ")</f>
        <v>auto</v>
      </c>
    </row>
    <row r="595" spans="3:7" x14ac:dyDescent="0.2">
      <c r="C595" t="s">
        <v>859</v>
      </c>
      <c r="D595" t="s">
        <v>809</v>
      </c>
      <c r="E595">
        <v>61</v>
      </c>
      <c r="F595" t="str">
        <f>IFERROR(VLOOKUP(TRIM(sas_2015[[#This Row],[vehicle_Body type]]),body_cat[],2,FALSE)," ")</f>
        <v>auto</v>
      </c>
      <c r="G595" t="str">
        <f>IFERROR(VLOOKUP(TRIM(sas_2015[[#This Row],[Registration type]]),regi_cat[],2,FALSE)," ")</f>
        <v>auto</v>
      </c>
    </row>
    <row r="596" spans="3:7" x14ac:dyDescent="0.2">
      <c r="C596" t="s">
        <v>859</v>
      </c>
      <c r="D596" t="s">
        <v>817</v>
      </c>
      <c r="E596">
        <v>8</v>
      </c>
      <c r="F596" t="str">
        <f>IFERROR(VLOOKUP(TRIM(sas_2015[[#This Row],[vehicle_Body type]]),body_cat[],2,FALSE)," ")</f>
        <v>auto</v>
      </c>
      <c r="G596" t="str">
        <f>IFERROR(VLOOKUP(TRIM(sas_2015[[#This Row],[Registration type]]),regi_cat[],2,FALSE)," ")</f>
        <v>auto</v>
      </c>
    </row>
    <row r="597" spans="3:7" x14ac:dyDescent="0.2">
      <c r="C597" t="s">
        <v>859</v>
      </c>
      <c r="D597" t="s">
        <v>856</v>
      </c>
      <c r="E597">
        <v>1</v>
      </c>
      <c r="F597" t="str">
        <f>IFERROR(VLOOKUP(TRIM(sas_2015[[#This Row],[vehicle_Body type]]),body_cat[],2,FALSE)," ")</f>
        <v>auto</v>
      </c>
      <c r="G597" t="str">
        <f>IFERROR(VLOOKUP(TRIM(sas_2015[[#This Row],[Registration type]]),regi_cat[],2,FALSE)," ")</f>
        <v>auto</v>
      </c>
    </row>
    <row r="598" spans="3:7" x14ac:dyDescent="0.2">
      <c r="C598" t="s">
        <v>860</v>
      </c>
      <c r="D598" t="s">
        <v>766</v>
      </c>
      <c r="E598">
        <v>1</v>
      </c>
      <c r="F598" t="str">
        <f>IFERROR(VLOOKUP(TRIM(sas_2015[[#This Row],[vehicle_Body type]]),body_cat[],2,FALSE)," ")</f>
        <v>auto</v>
      </c>
      <c r="G598" t="str">
        <f>IFERROR(VLOOKUP(TRIM(sas_2015[[#This Row],[Registration type]]),regi_cat[],2,FALSE)," ")</f>
        <v>auto</v>
      </c>
    </row>
    <row r="599" spans="3:7" x14ac:dyDescent="0.2">
      <c r="C599" t="s">
        <v>860</v>
      </c>
      <c r="D599" t="s">
        <v>770</v>
      </c>
      <c r="E599">
        <v>1</v>
      </c>
      <c r="F599" t="str">
        <f>IFERROR(VLOOKUP(TRIM(sas_2015[[#This Row],[vehicle_Body type]]),body_cat[],2,FALSE)," ")</f>
        <v>auto</v>
      </c>
      <c r="G599" t="str">
        <f>IFERROR(VLOOKUP(TRIM(sas_2015[[#This Row],[Registration type]]),regi_cat[],2,FALSE)," ")</f>
        <v>auto</v>
      </c>
    </row>
    <row r="600" spans="3:7" x14ac:dyDescent="0.2">
      <c r="C600" t="s">
        <v>860</v>
      </c>
      <c r="D600" t="s">
        <v>771</v>
      </c>
      <c r="E600">
        <v>2</v>
      </c>
      <c r="F600" t="str">
        <f>IFERROR(VLOOKUP(TRIM(sas_2015[[#This Row],[vehicle_Body type]]),body_cat[],2,FALSE)," ")</f>
        <v>auto</v>
      </c>
      <c r="G600" t="str">
        <f>IFERROR(VLOOKUP(TRIM(sas_2015[[#This Row],[Registration type]]),regi_cat[],2,FALSE)," ")</f>
        <v>auto</v>
      </c>
    </row>
    <row r="601" spans="3:7" x14ac:dyDescent="0.2">
      <c r="C601" t="s">
        <v>860</v>
      </c>
      <c r="D601" t="s">
        <v>772</v>
      </c>
      <c r="E601">
        <v>4</v>
      </c>
      <c r="F601" t="str">
        <f>IFERROR(VLOOKUP(TRIM(sas_2015[[#This Row],[vehicle_Body type]]),body_cat[],2,FALSE)," ")</f>
        <v>auto</v>
      </c>
      <c r="G601" t="str">
        <f>IFERROR(VLOOKUP(TRIM(sas_2015[[#This Row],[Registration type]]),regi_cat[],2,FALSE)," ")</f>
        <v>auto</v>
      </c>
    </row>
    <row r="602" spans="3:7" x14ac:dyDescent="0.2">
      <c r="C602" t="s">
        <v>860</v>
      </c>
      <c r="D602" t="s">
        <v>711</v>
      </c>
      <c r="E602">
        <v>1</v>
      </c>
      <c r="F602" t="str">
        <f>IFERROR(VLOOKUP(TRIM(sas_2015[[#This Row],[vehicle_Body type]]),body_cat[],2,FALSE)," ")</f>
        <v>auto</v>
      </c>
      <c r="G602" t="str">
        <f>IFERROR(VLOOKUP(TRIM(sas_2015[[#This Row],[Registration type]]),regi_cat[],2,FALSE)," ")</f>
        <v>auto</v>
      </c>
    </row>
    <row r="603" spans="3:7" x14ac:dyDescent="0.2">
      <c r="C603" t="s">
        <v>860</v>
      </c>
      <c r="D603" t="s">
        <v>773</v>
      </c>
      <c r="E603">
        <v>2</v>
      </c>
      <c r="F603" t="str">
        <f>IFERROR(VLOOKUP(TRIM(sas_2015[[#This Row],[vehicle_Body type]]),body_cat[],2,FALSE)," ")</f>
        <v>auto</v>
      </c>
      <c r="G603" t="str">
        <f>IFERROR(VLOOKUP(TRIM(sas_2015[[#This Row],[Registration type]]),regi_cat[],2,FALSE)," ")</f>
        <v>auto</v>
      </c>
    </row>
    <row r="604" spans="3:7" x14ac:dyDescent="0.2">
      <c r="C604" t="s">
        <v>860</v>
      </c>
      <c r="D604" t="s">
        <v>774</v>
      </c>
      <c r="E604">
        <v>3</v>
      </c>
      <c r="F604" t="str">
        <f>IFERROR(VLOOKUP(TRIM(sas_2015[[#This Row],[vehicle_Body type]]),body_cat[],2,FALSE)," ")</f>
        <v>auto</v>
      </c>
      <c r="G604" t="str">
        <f>IFERROR(VLOOKUP(TRIM(sas_2015[[#This Row],[Registration type]]),regi_cat[],2,FALSE)," ")</f>
        <v>auto</v>
      </c>
    </row>
    <row r="605" spans="3:7" x14ac:dyDescent="0.2">
      <c r="C605" t="s">
        <v>860</v>
      </c>
      <c r="D605" t="s">
        <v>775</v>
      </c>
      <c r="E605">
        <v>3</v>
      </c>
      <c r="F605" t="str">
        <f>IFERROR(VLOOKUP(TRIM(sas_2015[[#This Row],[vehicle_Body type]]),body_cat[],2,FALSE)," ")</f>
        <v>auto</v>
      </c>
      <c r="G605" t="str">
        <f>IFERROR(VLOOKUP(TRIM(sas_2015[[#This Row],[Registration type]]),regi_cat[],2,FALSE)," ")</f>
        <v>auto</v>
      </c>
    </row>
    <row r="606" spans="3:7" x14ac:dyDescent="0.2">
      <c r="C606" t="s">
        <v>860</v>
      </c>
      <c r="D606" t="s">
        <v>712</v>
      </c>
      <c r="E606">
        <v>20</v>
      </c>
      <c r="F606" t="str">
        <f>IFERROR(VLOOKUP(TRIM(sas_2015[[#This Row],[vehicle_Body type]]),body_cat[],2,FALSE)," ")</f>
        <v>auto</v>
      </c>
      <c r="G606" t="str">
        <f>IFERROR(VLOOKUP(TRIM(sas_2015[[#This Row],[Registration type]]),regi_cat[],2,FALSE)," ")</f>
        <v>auto</v>
      </c>
    </row>
    <row r="607" spans="3:7" x14ac:dyDescent="0.2">
      <c r="C607" t="s">
        <v>860</v>
      </c>
      <c r="D607" t="s">
        <v>713</v>
      </c>
      <c r="E607">
        <v>3</v>
      </c>
      <c r="F607" t="str">
        <f>IFERROR(VLOOKUP(TRIM(sas_2015[[#This Row],[vehicle_Body type]]),body_cat[],2,FALSE)," ")</f>
        <v>auto</v>
      </c>
      <c r="G607" t="str">
        <f>IFERROR(VLOOKUP(TRIM(sas_2015[[#This Row],[Registration type]]),regi_cat[],2,FALSE)," ")</f>
        <v>auto</v>
      </c>
    </row>
    <row r="608" spans="3:7" x14ac:dyDescent="0.2">
      <c r="C608" t="s">
        <v>860</v>
      </c>
      <c r="D608" t="s">
        <v>714</v>
      </c>
      <c r="E608">
        <v>3</v>
      </c>
      <c r="F608" t="str">
        <f>IFERROR(VLOOKUP(TRIM(sas_2015[[#This Row],[vehicle_Body type]]),body_cat[],2,FALSE)," ")</f>
        <v>auto</v>
      </c>
      <c r="G608" t="str">
        <f>IFERROR(VLOOKUP(TRIM(sas_2015[[#This Row],[Registration type]]),regi_cat[],2,FALSE)," ")</f>
        <v>auto</v>
      </c>
    </row>
    <row r="609" spans="3:7" x14ac:dyDescent="0.2">
      <c r="C609" t="s">
        <v>860</v>
      </c>
      <c r="D609" t="s">
        <v>715</v>
      </c>
      <c r="E609">
        <v>6</v>
      </c>
      <c r="F609" t="str">
        <f>IFERROR(VLOOKUP(TRIM(sas_2015[[#This Row],[vehicle_Body type]]),body_cat[],2,FALSE)," ")</f>
        <v>auto</v>
      </c>
      <c r="G609" t="str">
        <f>IFERROR(VLOOKUP(TRIM(sas_2015[[#This Row],[Registration type]]),regi_cat[],2,FALSE)," ")</f>
        <v>auto</v>
      </c>
    </row>
    <row r="610" spans="3:7" x14ac:dyDescent="0.2">
      <c r="C610" t="s">
        <v>860</v>
      </c>
      <c r="D610" t="s">
        <v>716</v>
      </c>
      <c r="E610">
        <v>4</v>
      </c>
      <c r="F610" t="str">
        <f>IFERROR(VLOOKUP(TRIM(sas_2015[[#This Row],[vehicle_Body type]]),body_cat[],2,FALSE)," ")</f>
        <v>auto</v>
      </c>
      <c r="G610" t="str">
        <f>IFERROR(VLOOKUP(TRIM(sas_2015[[#This Row],[Registration type]]),regi_cat[],2,FALSE)," ")</f>
        <v>auto</v>
      </c>
    </row>
    <row r="611" spans="3:7" x14ac:dyDescent="0.2">
      <c r="C611" t="s">
        <v>860</v>
      </c>
      <c r="D611" t="s">
        <v>717</v>
      </c>
      <c r="E611">
        <v>9</v>
      </c>
      <c r="F611" t="str">
        <f>IFERROR(VLOOKUP(TRIM(sas_2015[[#This Row],[vehicle_Body type]]),body_cat[],2,FALSE)," ")</f>
        <v>auto</v>
      </c>
      <c r="G611" t="str">
        <f>IFERROR(VLOOKUP(TRIM(sas_2015[[#This Row],[Registration type]]),regi_cat[],2,FALSE)," ")</f>
        <v>auto</v>
      </c>
    </row>
    <row r="612" spans="3:7" x14ac:dyDescent="0.2">
      <c r="C612" t="s">
        <v>860</v>
      </c>
      <c r="D612" t="s">
        <v>718</v>
      </c>
      <c r="E612">
        <v>8</v>
      </c>
      <c r="F612" t="str">
        <f>IFERROR(VLOOKUP(TRIM(sas_2015[[#This Row],[vehicle_Body type]]),body_cat[],2,FALSE)," ")</f>
        <v>auto</v>
      </c>
      <c r="G612" t="str">
        <f>IFERROR(VLOOKUP(TRIM(sas_2015[[#This Row],[Registration type]]),regi_cat[],2,FALSE)," ")</f>
        <v>auto</v>
      </c>
    </row>
    <row r="613" spans="3:7" x14ac:dyDescent="0.2">
      <c r="C613" t="s">
        <v>860</v>
      </c>
      <c r="D613" t="s">
        <v>780</v>
      </c>
      <c r="E613">
        <v>3</v>
      </c>
      <c r="F613" t="str">
        <f>IFERROR(VLOOKUP(TRIM(sas_2015[[#This Row],[vehicle_Body type]]),body_cat[],2,FALSE)," ")</f>
        <v>auto</v>
      </c>
      <c r="G613" t="str">
        <f>IFERROR(VLOOKUP(TRIM(sas_2015[[#This Row],[Registration type]]),regi_cat[],2,FALSE)," ")</f>
        <v>auto</v>
      </c>
    </row>
    <row r="614" spans="3:7" x14ac:dyDescent="0.2">
      <c r="C614" t="s">
        <v>860</v>
      </c>
      <c r="D614" t="s">
        <v>781</v>
      </c>
      <c r="E614">
        <v>3</v>
      </c>
      <c r="F614" t="str">
        <f>IFERROR(VLOOKUP(TRIM(sas_2015[[#This Row],[vehicle_Body type]]),body_cat[],2,FALSE)," ")</f>
        <v>auto</v>
      </c>
      <c r="G614" t="str">
        <f>IFERROR(VLOOKUP(TRIM(sas_2015[[#This Row],[Registration type]]),regi_cat[],2,FALSE)," ")</f>
        <v>auto</v>
      </c>
    </row>
    <row r="615" spans="3:7" x14ac:dyDescent="0.2">
      <c r="C615" t="s">
        <v>860</v>
      </c>
      <c r="D615" t="s">
        <v>782</v>
      </c>
      <c r="E615">
        <v>1</v>
      </c>
      <c r="F615" t="str">
        <f>IFERROR(VLOOKUP(TRIM(sas_2015[[#This Row],[vehicle_Body type]]),body_cat[],2,FALSE)," ")</f>
        <v>auto</v>
      </c>
      <c r="G615" t="str">
        <f>IFERROR(VLOOKUP(TRIM(sas_2015[[#This Row],[Registration type]]),regi_cat[],2,FALSE)," ")</f>
        <v>auto</v>
      </c>
    </row>
    <row r="616" spans="3:7" x14ac:dyDescent="0.2">
      <c r="C616" t="s">
        <v>860</v>
      </c>
      <c r="D616" t="s">
        <v>721</v>
      </c>
      <c r="E616">
        <v>25</v>
      </c>
      <c r="F616" t="str">
        <f>IFERROR(VLOOKUP(TRIM(sas_2015[[#This Row],[vehicle_Body type]]),body_cat[],2,FALSE)," ")</f>
        <v>auto</v>
      </c>
      <c r="G616" t="str">
        <f>IFERROR(VLOOKUP(TRIM(sas_2015[[#This Row],[Registration type]]),regi_cat[],2,FALSE)," ")</f>
        <v>auto</v>
      </c>
    </row>
    <row r="617" spans="3:7" x14ac:dyDescent="0.2">
      <c r="C617" t="s">
        <v>860</v>
      </c>
      <c r="D617" t="s">
        <v>783</v>
      </c>
      <c r="E617">
        <v>2</v>
      </c>
      <c r="F617" t="str">
        <f>IFERROR(VLOOKUP(TRIM(sas_2015[[#This Row],[vehicle_Body type]]),body_cat[],2,FALSE)," ")</f>
        <v>auto</v>
      </c>
      <c r="G617" t="str">
        <f>IFERROR(VLOOKUP(TRIM(sas_2015[[#This Row],[Registration type]]),regi_cat[],2,FALSE)," ")</f>
        <v>auto</v>
      </c>
    </row>
    <row r="618" spans="3:7" x14ac:dyDescent="0.2">
      <c r="C618" t="s">
        <v>860</v>
      </c>
      <c r="D618" t="s">
        <v>841</v>
      </c>
      <c r="E618">
        <v>1</v>
      </c>
      <c r="F618" t="str">
        <f>IFERROR(VLOOKUP(TRIM(sas_2015[[#This Row],[vehicle_Body type]]),body_cat[],2,FALSE)," ")</f>
        <v>auto</v>
      </c>
      <c r="G618" t="str">
        <f>IFERROR(VLOOKUP(TRIM(sas_2015[[#This Row],[Registration type]]),regi_cat[],2,FALSE)," ")</f>
        <v>auto</v>
      </c>
    </row>
    <row r="619" spans="3:7" x14ac:dyDescent="0.2">
      <c r="C619" t="s">
        <v>860</v>
      </c>
      <c r="D619" t="s">
        <v>723</v>
      </c>
      <c r="E619">
        <v>2</v>
      </c>
      <c r="F619" t="str">
        <f>IFERROR(VLOOKUP(TRIM(sas_2015[[#This Row],[vehicle_Body type]]),body_cat[],2,FALSE)," ")</f>
        <v>auto</v>
      </c>
      <c r="G619" t="str">
        <f>IFERROR(VLOOKUP(TRIM(sas_2015[[#This Row],[Registration type]]),regi_cat[],2,FALSE)," ")</f>
        <v>auto</v>
      </c>
    </row>
    <row r="620" spans="3:7" x14ac:dyDescent="0.2">
      <c r="C620" t="s">
        <v>860</v>
      </c>
      <c r="D620" t="s">
        <v>724</v>
      </c>
      <c r="E620">
        <v>24</v>
      </c>
      <c r="F620" t="str">
        <f>IFERROR(VLOOKUP(TRIM(sas_2015[[#This Row],[vehicle_Body type]]),body_cat[],2,FALSE)," ")</f>
        <v>auto</v>
      </c>
      <c r="G620" t="str">
        <f>IFERROR(VLOOKUP(TRIM(sas_2015[[#This Row],[Registration type]]),regi_cat[],2,FALSE)," ")</f>
        <v>auto</v>
      </c>
    </row>
    <row r="621" spans="3:7" x14ac:dyDescent="0.2">
      <c r="C621" t="s">
        <v>860</v>
      </c>
      <c r="D621" t="s">
        <v>789</v>
      </c>
      <c r="E621">
        <v>1</v>
      </c>
      <c r="F621" t="str">
        <f>IFERROR(VLOOKUP(TRIM(sas_2015[[#This Row],[vehicle_Body type]]),body_cat[],2,FALSE)," ")</f>
        <v>auto</v>
      </c>
      <c r="G621" t="str">
        <f>IFERROR(VLOOKUP(TRIM(sas_2015[[#This Row],[Registration type]]),regi_cat[],2,FALSE)," ")</f>
        <v>auto</v>
      </c>
    </row>
    <row r="622" spans="3:7" x14ac:dyDescent="0.2">
      <c r="C622" t="s">
        <v>860</v>
      </c>
      <c r="D622" t="s">
        <v>791</v>
      </c>
      <c r="E622">
        <v>1</v>
      </c>
      <c r="F622" t="str">
        <f>IFERROR(VLOOKUP(TRIM(sas_2015[[#This Row],[vehicle_Body type]]),body_cat[],2,FALSE)," ")</f>
        <v>auto</v>
      </c>
      <c r="G622" t="str">
        <f>IFERROR(VLOOKUP(TRIM(sas_2015[[#This Row],[Registration type]]),regi_cat[],2,FALSE)," ")</f>
        <v>auto</v>
      </c>
    </row>
    <row r="623" spans="3:7" x14ac:dyDescent="0.2">
      <c r="C623" t="s">
        <v>860</v>
      </c>
      <c r="D623" t="s">
        <v>727</v>
      </c>
      <c r="E623">
        <v>10</v>
      </c>
      <c r="F623" t="str">
        <f>IFERROR(VLOOKUP(TRIM(sas_2015[[#This Row],[vehicle_Body type]]),body_cat[],2,FALSE)," ")</f>
        <v>auto</v>
      </c>
      <c r="G623" t="str">
        <f>IFERROR(VLOOKUP(TRIM(sas_2015[[#This Row],[Registration type]]),regi_cat[],2,FALSE)," ")</f>
        <v>auto</v>
      </c>
    </row>
    <row r="624" spans="3:7" x14ac:dyDescent="0.2">
      <c r="C624" t="s">
        <v>860</v>
      </c>
      <c r="D624" t="s">
        <v>794</v>
      </c>
      <c r="E624">
        <v>1</v>
      </c>
      <c r="F624" t="str">
        <f>IFERROR(VLOOKUP(TRIM(sas_2015[[#This Row],[vehicle_Body type]]),body_cat[],2,FALSE)," ")</f>
        <v>auto</v>
      </c>
      <c r="G624" t="str">
        <f>IFERROR(VLOOKUP(TRIM(sas_2015[[#This Row],[Registration type]]),regi_cat[],2,FALSE)," ")</f>
        <v>auto</v>
      </c>
    </row>
    <row r="625" spans="3:7" x14ac:dyDescent="0.2">
      <c r="C625" t="s">
        <v>860</v>
      </c>
      <c r="D625" t="s">
        <v>736</v>
      </c>
      <c r="E625">
        <v>5</v>
      </c>
      <c r="F625" t="str">
        <f>IFERROR(VLOOKUP(TRIM(sas_2015[[#This Row],[vehicle_Body type]]),body_cat[],2,FALSE)," ")</f>
        <v>auto</v>
      </c>
      <c r="G625" t="str">
        <f>IFERROR(VLOOKUP(TRIM(sas_2015[[#This Row],[Registration type]]),regi_cat[],2,FALSE)," ")</f>
        <v>municipal other</v>
      </c>
    </row>
    <row r="626" spans="3:7" x14ac:dyDescent="0.2">
      <c r="C626" t="s">
        <v>860</v>
      </c>
      <c r="D626" t="s">
        <v>796</v>
      </c>
      <c r="E626">
        <v>1</v>
      </c>
      <c r="F626" t="str">
        <f>IFERROR(VLOOKUP(TRIM(sas_2015[[#This Row],[vehicle_Body type]]),body_cat[],2,FALSE)," ")</f>
        <v>auto</v>
      </c>
      <c r="G626" t="str">
        <f>IFERROR(VLOOKUP(TRIM(sas_2015[[#This Row],[Registration type]]),regi_cat[],2,FALSE)," ")</f>
        <v>auto</v>
      </c>
    </row>
    <row r="627" spans="3:7" x14ac:dyDescent="0.2">
      <c r="C627" t="s">
        <v>860</v>
      </c>
      <c r="D627" t="s">
        <v>797</v>
      </c>
      <c r="E627">
        <v>1</v>
      </c>
      <c r="F627" t="str">
        <f>IFERROR(VLOOKUP(TRIM(sas_2015[[#This Row],[vehicle_Body type]]),body_cat[],2,FALSE)," ")</f>
        <v>auto</v>
      </c>
      <c r="G627" t="str">
        <f>IFERROR(VLOOKUP(TRIM(sas_2015[[#This Row],[Registration type]]),regi_cat[],2,FALSE)," ")</f>
        <v>auto</v>
      </c>
    </row>
    <row r="628" spans="3:7" x14ac:dyDescent="0.2">
      <c r="C628" t="s">
        <v>860</v>
      </c>
      <c r="D628" t="s">
        <v>737</v>
      </c>
      <c r="E628">
        <v>6</v>
      </c>
      <c r="F628" t="str">
        <f>IFERROR(VLOOKUP(TRIM(sas_2015[[#This Row],[vehicle_Body type]]),body_cat[],2,FALSE)," ")</f>
        <v>auto</v>
      </c>
      <c r="G628" t="str">
        <f>IFERROR(VLOOKUP(TRIM(sas_2015[[#This Row],[Registration type]]),regi_cat[],2,FALSE)," ")</f>
        <v>auto</v>
      </c>
    </row>
    <row r="629" spans="3:7" x14ac:dyDescent="0.2">
      <c r="C629" t="s">
        <v>860</v>
      </c>
      <c r="D629" t="s">
        <v>799</v>
      </c>
      <c r="E629">
        <v>2</v>
      </c>
      <c r="F629" t="str">
        <f>IFERROR(VLOOKUP(TRIM(sas_2015[[#This Row],[vehicle_Body type]]),body_cat[],2,FALSE)," ")</f>
        <v>auto</v>
      </c>
      <c r="G629" t="str">
        <f>IFERROR(VLOOKUP(TRIM(sas_2015[[#This Row],[Registration type]]),regi_cat[],2,FALSE)," ")</f>
        <v>auto</v>
      </c>
    </row>
    <row r="630" spans="3:7" x14ac:dyDescent="0.2">
      <c r="C630" t="s">
        <v>860</v>
      </c>
      <c r="D630" t="s">
        <v>800</v>
      </c>
      <c r="E630">
        <v>1</v>
      </c>
      <c r="F630" t="str">
        <f>IFERROR(VLOOKUP(TRIM(sas_2015[[#This Row],[vehicle_Body type]]),body_cat[],2,FALSE)," ")</f>
        <v>auto</v>
      </c>
      <c r="G630" t="str">
        <f>IFERROR(VLOOKUP(TRIM(sas_2015[[#This Row],[Registration type]]),regi_cat[],2,FALSE)," ")</f>
        <v>auto</v>
      </c>
    </row>
    <row r="631" spans="3:7" x14ac:dyDescent="0.2">
      <c r="C631" t="s">
        <v>860</v>
      </c>
      <c r="D631" t="s">
        <v>738</v>
      </c>
      <c r="E631">
        <v>6775</v>
      </c>
      <c r="F631" t="str">
        <f>IFERROR(VLOOKUP(TRIM(sas_2015[[#This Row],[vehicle_Body type]]),body_cat[],2,FALSE)," ")</f>
        <v>auto</v>
      </c>
      <c r="G631" t="str">
        <f>IFERROR(VLOOKUP(TRIM(sas_2015[[#This Row],[Registration type]]),regi_cat[],2,FALSE)," ")</f>
        <v>auto</v>
      </c>
    </row>
    <row r="632" spans="3:7" x14ac:dyDescent="0.2">
      <c r="C632" t="s">
        <v>860</v>
      </c>
      <c r="D632" t="s">
        <v>739</v>
      </c>
      <c r="E632">
        <v>14</v>
      </c>
      <c r="F632" t="str">
        <f>IFERROR(VLOOKUP(TRIM(sas_2015[[#This Row],[vehicle_Body type]]),body_cat[],2,FALSE)," ")</f>
        <v>auto</v>
      </c>
      <c r="G632" t="str">
        <f>IFERROR(VLOOKUP(TRIM(sas_2015[[#This Row],[Registration type]]),regi_cat[],2,FALSE)," ")</f>
        <v>auto</v>
      </c>
    </row>
    <row r="633" spans="3:7" x14ac:dyDescent="0.2">
      <c r="C633" t="s">
        <v>860</v>
      </c>
      <c r="D633" t="s">
        <v>803</v>
      </c>
      <c r="E633">
        <v>6</v>
      </c>
      <c r="F633" t="str">
        <f>IFERROR(VLOOKUP(TRIM(sas_2015[[#This Row],[vehicle_Body type]]),body_cat[],2,FALSE)," ")</f>
        <v>auto</v>
      </c>
      <c r="G633" t="str">
        <f>IFERROR(VLOOKUP(TRIM(sas_2015[[#This Row],[Registration type]]),regi_cat[],2,FALSE)," ")</f>
        <v>auto</v>
      </c>
    </row>
    <row r="634" spans="3:7" x14ac:dyDescent="0.2">
      <c r="C634" t="s">
        <v>860</v>
      </c>
      <c r="D634" t="s">
        <v>740</v>
      </c>
      <c r="E634">
        <v>11</v>
      </c>
      <c r="F634" t="str">
        <f>IFERROR(VLOOKUP(TRIM(sas_2015[[#This Row],[vehicle_Body type]]),body_cat[],2,FALSE)," ")</f>
        <v>auto</v>
      </c>
      <c r="G634" t="str">
        <f>IFERROR(VLOOKUP(TRIM(sas_2015[[#This Row],[Registration type]]),regi_cat[],2,FALSE)," ")</f>
        <v>auto</v>
      </c>
    </row>
    <row r="635" spans="3:7" x14ac:dyDescent="0.2">
      <c r="C635" t="s">
        <v>860</v>
      </c>
      <c r="D635" t="s">
        <v>741</v>
      </c>
      <c r="E635">
        <v>2</v>
      </c>
      <c r="F635" t="str">
        <f>IFERROR(VLOOKUP(TRIM(sas_2015[[#This Row],[vehicle_Body type]]),body_cat[],2,FALSE)," ")</f>
        <v>auto</v>
      </c>
      <c r="G635" t="str">
        <f>IFERROR(VLOOKUP(TRIM(sas_2015[[#This Row],[Registration type]]),regi_cat[],2,FALSE)," ")</f>
        <v>passenger truck</v>
      </c>
    </row>
    <row r="636" spans="3:7" x14ac:dyDescent="0.2">
      <c r="C636" t="s">
        <v>860</v>
      </c>
      <c r="D636" t="s">
        <v>805</v>
      </c>
      <c r="E636">
        <v>3</v>
      </c>
      <c r="F636" t="str">
        <f>IFERROR(VLOOKUP(TRIM(sas_2015[[#This Row],[vehicle_Body type]]),body_cat[],2,FALSE)," ")</f>
        <v>auto</v>
      </c>
      <c r="G636" t="str">
        <f>IFERROR(VLOOKUP(TRIM(sas_2015[[#This Row],[Registration type]]),regi_cat[],2,FALSE)," ")</f>
        <v>auto</v>
      </c>
    </row>
    <row r="637" spans="3:7" x14ac:dyDescent="0.2">
      <c r="C637" t="s">
        <v>860</v>
      </c>
      <c r="D637" t="s">
        <v>744</v>
      </c>
      <c r="E637">
        <v>1</v>
      </c>
      <c r="F637" t="str">
        <f>IFERROR(VLOOKUP(TRIM(sas_2015[[#This Row],[vehicle_Body type]]),body_cat[],2,FALSE)," ")</f>
        <v>auto</v>
      </c>
      <c r="G637" t="str">
        <f>IFERROR(VLOOKUP(TRIM(sas_2015[[#This Row],[Registration type]]),regi_cat[],2,FALSE)," ")</f>
        <v>auto</v>
      </c>
    </row>
    <row r="638" spans="3:7" x14ac:dyDescent="0.2">
      <c r="C638" t="s">
        <v>860</v>
      </c>
      <c r="D638" t="s">
        <v>746</v>
      </c>
      <c r="E638">
        <v>3</v>
      </c>
      <c r="F638" t="str">
        <f>IFERROR(VLOOKUP(TRIM(sas_2015[[#This Row],[vehicle_Body type]]),body_cat[],2,FALSE)," ")</f>
        <v>auto</v>
      </c>
      <c r="G638" t="str">
        <f>IFERROR(VLOOKUP(TRIM(sas_2015[[#This Row],[Registration type]]),regi_cat[],2,FALSE)," ")</f>
        <v>auto</v>
      </c>
    </row>
    <row r="639" spans="3:7" x14ac:dyDescent="0.2">
      <c r="C639" t="s">
        <v>860</v>
      </c>
      <c r="D639" t="s">
        <v>748</v>
      </c>
      <c r="E639">
        <v>18</v>
      </c>
      <c r="F639" t="str">
        <f>IFERROR(VLOOKUP(TRIM(sas_2015[[#This Row],[vehicle_Body type]]),body_cat[],2,FALSE)," ")</f>
        <v>auto</v>
      </c>
      <c r="G639" t="str">
        <f>IFERROR(VLOOKUP(TRIM(sas_2015[[#This Row],[Registration type]]),regi_cat[],2,FALSE)," ")</f>
        <v>auto</v>
      </c>
    </row>
    <row r="640" spans="3:7" x14ac:dyDescent="0.2">
      <c r="C640" t="s">
        <v>860</v>
      </c>
      <c r="D640" t="s">
        <v>757</v>
      </c>
      <c r="E640">
        <v>2</v>
      </c>
      <c r="F640" t="str">
        <f>IFERROR(VLOOKUP(TRIM(sas_2015[[#This Row],[vehicle_Body type]]),body_cat[],2,FALSE)," ")</f>
        <v>auto</v>
      </c>
      <c r="G640" t="str">
        <f>IFERROR(VLOOKUP(TRIM(sas_2015[[#This Row],[Registration type]]),regi_cat[],2,FALSE)," ")</f>
        <v>light commercial truck</v>
      </c>
    </row>
    <row r="641" spans="3:7" x14ac:dyDescent="0.2">
      <c r="C641" t="s">
        <v>860</v>
      </c>
      <c r="D641" t="s">
        <v>759</v>
      </c>
      <c r="E641">
        <v>13</v>
      </c>
      <c r="F641" t="str">
        <f>IFERROR(VLOOKUP(TRIM(sas_2015[[#This Row],[vehicle_Body type]]),body_cat[],2,FALSE)," ")</f>
        <v>auto</v>
      </c>
      <c r="G641" t="str">
        <f>IFERROR(VLOOKUP(TRIM(sas_2015[[#This Row],[Registration type]]),regi_cat[],2,FALSE)," ")</f>
        <v>auto</v>
      </c>
    </row>
    <row r="642" spans="3:7" x14ac:dyDescent="0.2">
      <c r="C642" t="s">
        <v>860</v>
      </c>
      <c r="D642" t="s">
        <v>761</v>
      </c>
      <c r="E642">
        <v>5</v>
      </c>
      <c r="F642" t="str">
        <f>IFERROR(VLOOKUP(TRIM(sas_2015[[#This Row],[vehicle_Body type]]),body_cat[],2,FALSE)," ")</f>
        <v>auto</v>
      </c>
      <c r="G642" t="str">
        <f>IFERROR(VLOOKUP(TRIM(sas_2015[[#This Row],[Registration type]]),regi_cat[],2,FALSE)," ")</f>
        <v>auto</v>
      </c>
    </row>
    <row r="643" spans="3:7" x14ac:dyDescent="0.2">
      <c r="C643" t="s">
        <v>860</v>
      </c>
      <c r="D643" t="s">
        <v>762</v>
      </c>
      <c r="E643">
        <v>10</v>
      </c>
      <c r="F643" t="str">
        <f>IFERROR(VLOOKUP(TRIM(sas_2015[[#This Row],[vehicle_Body type]]),body_cat[],2,FALSE)," ")</f>
        <v>auto</v>
      </c>
      <c r="G643" t="str">
        <f>IFERROR(VLOOKUP(TRIM(sas_2015[[#This Row],[Registration type]]),regi_cat[],2,FALSE)," ")</f>
        <v>auto</v>
      </c>
    </row>
    <row r="644" spans="3:7" x14ac:dyDescent="0.2">
      <c r="C644" t="s">
        <v>860</v>
      </c>
      <c r="D644" t="s">
        <v>763</v>
      </c>
      <c r="E644">
        <v>42</v>
      </c>
      <c r="F644" t="str">
        <f>IFERROR(VLOOKUP(TRIM(sas_2015[[#This Row],[vehicle_Body type]]),body_cat[],2,FALSE)," ")</f>
        <v>auto</v>
      </c>
      <c r="G644" t="str">
        <f>IFERROR(VLOOKUP(TRIM(sas_2015[[#This Row],[Registration type]]),regi_cat[],2,FALSE)," ")</f>
        <v>auto</v>
      </c>
    </row>
    <row r="645" spans="3:7" x14ac:dyDescent="0.2">
      <c r="C645" t="s">
        <v>860</v>
      </c>
      <c r="D645" t="s">
        <v>764</v>
      </c>
      <c r="E645">
        <v>10</v>
      </c>
      <c r="F645" t="str">
        <f>IFERROR(VLOOKUP(TRIM(sas_2015[[#This Row],[vehicle_Body type]]),body_cat[],2,FALSE)," ")</f>
        <v>auto</v>
      </c>
      <c r="G645" t="str">
        <f>IFERROR(VLOOKUP(TRIM(sas_2015[[#This Row],[Registration type]]),regi_cat[],2,FALSE)," ")</f>
        <v>auto</v>
      </c>
    </row>
    <row r="646" spans="3:7" x14ac:dyDescent="0.2">
      <c r="C646" t="s">
        <v>860</v>
      </c>
      <c r="D646" t="s">
        <v>822</v>
      </c>
      <c r="E646">
        <v>1</v>
      </c>
      <c r="F646" t="str">
        <f>IFERROR(VLOOKUP(TRIM(sas_2015[[#This Row],[vehicle_Body type]]),body_cat[],2,FALSE)," ")</f>
        <v>auto</v>
      </c>
      <c r="G646" t="str">
        <f>IFERROR(VLOOKUP(TRIM(sas_2015[[#This Row],[Registration type]]),regi_cat[],2,FALSE)," ")</f>
        <v>auto</v>
      </c>
    </row>
    <row r="647" spans="3:7" x14ac:dyDescent="0.2">
      <c r="C647" t="s">
        <v>860</v>
      </c>
      <c r="D647" t="s">
        <v>809</v>
      </c>
      <c r="E647">
        <v>4</v>
      </c>
      <c r="F647" t="str">
        <f>IFERROR(VLOOKUP(TRIM(sas_2015[[#This Row],[vehicle_Body type]]),body_cat[],2,FALSE)," ")</f>
        <v>auto</v>
      </c>
      <c r="G647" t="str">
        <f>IFERROR(VLOOKUP(TRIM(sas_2015[[#This Row],[Registration type]]),regi_cat[],2,FALSE)," ")</f>
        <v>auto</v>
      </c>
    </row>
    <row r="648" spans="3:7" x14ac:dyDescent="0.2">
      <c r="C648" t="s">
        <v>860</v>
      </c>
      <c r="D648" t="s">
        <v>817</v>
      </c>
      <c r="E648">
        <v>1</v>
      </c>
      <c r="F648" t="str">
        <f>IFERROR(VLOOKUP(TRIM(sas_2015[[#This Row],[vehicle_Body type]]),body_cat[],2,FALSE)," ")</f>
        <v>auto</v>
      </c>
      <c r="G648" t="str">
        <f>IFERROR(VLOOKUP(TRIM(sas_2015[[#This Row],[Registration type]]),regi_cat[],2,FALSE)," ")</f>
        <v>auto</v>
      </c>
    </row>
    <row r="649" spans="3:7" x14ac:dyDescent="0.2">
      <c r="C649" t="s">
        <v>861</v>
      </c>
      <c r="D649" t="s">
        <v>766</v>
      </c>
      <c r="E649">
        <v>4</v>
      </c>
      <c r="F649" t="str">
        <f>IFERROR(VLOOKUP(TRIM(sas_2015[[#This Row],[vehicle_Body type]]),body_cat[],2,FALSE)," ")</f>
        <v>auto</v>
      </c>
      <c r="G649" t="str">
        <f>IFERROR(VLOOKUP(TRIM(sas_2015[[#This Row],[Registration type]]),regi_cat[],2,FALSE)," ")</f>
        <v>auto</v>
      </c>
    </row>
    <row r="650" spans="3:7" x14ac:dyDescent="0.2">
      <c r="C650" t="s">
        <v>861</v>
      </c>
      <c r="D650" t="s">
        <v>767</v>
      </c>
      <c r="E650">
        <v>1</v>
      </c>
      <c r="F650" t="str">
        <f>IFERROR(VLOOKUP(TRIM(sas_2015[[#This Row],[vehicle_Body type]]),body_cat[],2,FALSE)," ")</f>
        <v>auto</v>
      </c>
      <c r="G650" t="str">
        <f>IFERROR(VLOOKUP(TRIM(sas_2015[[#This Row],[Registration type]]),regi_cat[],2,FALSE)," ")</f>
        <v>passenger truck</v>
      </c>
    </row>
    <row r="651" spans="3:7" x14ac:dyDescent="0.2">
      <c r="C651" t="s">
        <v>861</v>
      </c>
      <c r="D651" t="s">
        <v>769</v>
      </c>
      <c r="E651">
        <v>4</v>
      </c>
      <c r="F651" t="str">
        <f>IFERROR(VLOOKUP(TRIM(sas_2015[[#This Row],[vehicle_Body type]]),body_cat[],2,FALSE)," ")</f>
        <v>auto</v>
      </c>
      <c r="G651" t="str">
        <f>IFERROR(VLOOKUP(TRIM(sas_2015[[#This Row],[Registration type]]),regi_cat[],2,FALSE)," ")</f>
        <v>auto</v>
      </c>
    </row>
    <row r="652" spans="3:7" x14ac:dyDescent="0.2">
      <c r="C652" t="s">
        <v>861</v>
      </c>
      <c r="D652" t="s">
        <v>770</v>
      </c>
      <c r="E652">
        <v>2</v>
      </c>
      <c r="F652" t="str">
        <f>IFERROR(VLOOKUP(TRIM(sas_2015[[#This Row],[vehicle_Body type]]),body_cat[],2,FALSE)," ")</f>
        <v>auto</v>
      </c>
      <c r="G652" t="str">
        <f>IFERROR(VLOOKUP(TRIM(sas_2015[[#This Row],[Registration type]]),regi_cat[],2,FALSE)," ")</f>
        <v>auto</v>
      </c>
    </row>
    <row r="653" spans="3:7" x14ac:dyDescent="0.2">
      <c r="C653" t="s">
        <v>861</v>
      </c>
      <c r="D653" t="s">
        <v>771</v>
      </c>
      <c r="E653">
        <v>7</v>
      </c>
      <c r="F653" t="str">
        <f>IFERROR(VLOOKUP(TRIM(sas_2015[[#This Row],[vehicle_Body type]]),body_cat[],2,FALSE)," ")</f>
        <v>auto</v>
      </c>
      <c r="G653" t="str">
        <f>IFERROR(VLOOKUP(TRIM(sas_2015[[#This Row],[Registration type]]),regi_cat[],2,FALSE)," ")</f>
        <v>auto</v>
      </c>
    </row>
    <row r="654" spans="3:7" x14ac:dyDescent="0.2">
      <c r="C654" t="s">
        <v>861</v>
      </c>
      <c r="D654" t="s">
        <v>772</v>
      </c>
      <c r="E654">
        <v>19</v>
      </c>
      <c r="F654" t="str">
        <f>IFERROR(VLOOKUP(TRIM(sas_2015[[#This Row],[vehicle_Body type]]),body_cat[],2,FALSE)," ")</f>
        <v>auto</v>
      </c>
      <c r="G654" t="str">
        <f>IFERROR(VLOOKUP(TRIM(sas_2015[[#This Row],[Registration type]]),regi_cat[],2,FALSE)," ")</f>
        <v>auto</v>
      </c>
    </row>
    <row r="655" spans="3:7" x14ac:dyDescent="0.2">
      <c r="C655" t="s">
        <v>861</v>
      </c>
      <c r="D655" t="s">
        <v>711</v>
      </c>
      <c r="E655">
        <v>3</v>
      </c>
      <c r="F655" t="str">
        <f>IFERROR(VLOOKUP(TRIM(sas_2015[[#This Row],[vehicle_Body type]]),body_cat[],2,FALSE)," ")</f>
        <v>auto</v>
      </c>
      <c r="G655" t="str">
        <f>IFERROR(VLOOKUP(TRIM(sas_2015[[#This Row],[Registration type]]),regi_cat[],2,FALSE)," ")</f>
        <v>auto</v>
      </c>
    </row>
    <row r="656" spans="3:7" x14ac:dyDescent="0.2">
      <c r="C656" t="s">
        <v>861</v>
      </c>
      <c r="D656" t="s">
        <v>773</v>
      </c>
      <c r="E656">
        <v>15</v>
      </c>
      <c r="F656" t="str">
        <f>IFERROR(VLOOKUP(TRIM(sas_2015[[#This Row],[vehicle_Body type]]),body_cat[],2,FALSE)," ")</f>
        <v>auto</v>
      </c>
      <c r="G656" t="str">
        <f>IFERROR(VLOOKUP(TRIM(sas_2015[[#This Row],[Registration type]]),regi_cat[],2,FALSE)," ")</f>
        <v>auto</v>
      </c>
    </row>
    <row r="657" spans="3:7" x14ac:dyDescent="0.2">
      <c r="C657" t="s">
        <v>861</v>
      </c>
      <c r="D657" t="s">
        <v>774</v>
      </c>
      <c r="E657">
        <v>3</v>
      </c>
      <c r="F657" t="str">
        <f>IFERROR(VLOOKUP(TRIM(sas_2015[[#This Row],[vehicle_Body type]]),body_cat[],2,FALSE)," ")</f>
        <v>auto</v>
      </c>
      <c r="G657" t="str">
        <f>IFERROR(VLOOKUP(TRIM(sas_2015[[#This Row],[Registration type]]),regi_cat[],2,FALSE)," ")</f>
        <v>auto</v>
      </c>
    </row>
    <row r="658" spans="3:7" x14ac:dyDescent="0.2">
      <c r="C658" t="s">
        <v>861</v>
      </c>
      <c r="D658" t="s">
        <v>775</v>
      </c>
      <c r="E658">
        <v>9</v>
      </c>
      <c r="F658" t="str">
        <f>IFERROR(VLOOKUP(TRIM(sas_2015[[#This Row],[vehicle_Body type]]),body_cat[],2,FALSE)," ")</f>
        <v>auto</v>
      </c>
      <c r="G658" t="str">
        <f>IFERROR(VLOOKUP(TRIM(sas_2015[[#This Row],[Registration type]]),regi_cat[],2,FALSE)," ")</f>
        <v>auto</v>
      </c>
    </row>
    <row r="659" spans="3:7" x14ac:dyDescent="0.2">
      <c r="C659" t="s">
        <v>861</v>
      </c>
      <c r="D659" t="s">
        <v>776</v>
      </c>
      <c r="E659">
        <v>2</v>
      </c>
      <c r="F659" t="str">
        <f>IFERROR(VLOOKUP(TRIM(sas_2015[[#This Row],[vehicle_Body type]]),body_cat[],2,FALSE)," ")</f>
        <v>auto</v>
      </c>
      <c r="G659" t="str">
        <f>IFERROR(VLOOKUP(TRIM(sas_2015[[#This Row],[Registration type]]),regi_cat[],2,FALSE)," ")</f>
        <v>auto</v>
      </c>
    </row>
    <row r="660" spans="3:7" x14ac:dyDescent="0.2">
      <c r="C660" t="s">
        <v>861</v>
      </c>
      <c r="D660" t="s">
        <v>712</v>
      </c>
      <c r="E660">
        <v>79</v>
      </c>
      <c r="F660" t="str">
        <f>IFERROR(VLOOKUP(TRIM(sas_2015[[#This Row],[vehicle_Body type]]),body_cat[],2,FALSE)," ")</f>
        <v>auto</v>
      </c>
      <c r="G660" t="str">
        <f>IFERROR(VLOOKUP(TRIM(sas_2015[[#This Row],[Registration type]]),regi_cat[],2,FALSE)," ")</f>
        <v>auto</v>
      </c>
    </row>
    <row r="661" spans="3:7" x14ac:dyDescent="0.2">
      <c r="C661" t="s">
        <v>861</v>
      </c>
      <c r="D661" t="s">
        <v>713</v>
      </c>
      <c r="E661">
        <v>8</v>
      </c>
      <c r="F661" t="str">
        <f>IFERROR(VLOOKUP(TRIM(sas_2015[[#This Row],[vehicle_Body type]]),body_cat[],2,FALSE)," ")</f>
        <v>auto</v>
      </c>
      <c r="G661" t="str">
        <f>IFERROR(VLOOKUP(TRIM(sas_2015[[#This Row],[Registration type]]),regi_cat[],2,FALSE)," ")</f>
        <v>auto</v>
      </c>
    </row>
    <row r="662" spans="3:7" x14ac:dyDescent="0.2">
      <c r="C662" t="s">
        <v>861</v>
      </c>
      <c r="D662" t="s">
        <v>714</v>
      </c>
      <c r="E662">
        <v>9</v>
      </c>
      <c r="F662" t="str">
        <f>IFERROR(VLOOKUP(TRIM(sas_2015[[#This Row],[vehicle_Body type]]),body_cat[],2,FALSE)," ")</f>
        <v>auto</v>
      </c>
      <c r="G662" t="str">
        <f>IFERROR(VLOOKUP(TRIM(sas_2015[[#This Row],[Registration type]]),regi_cat[],2,FALSE)," ")</f>
        <v>auto</v>
      </c>
    </row>
    <row r="663" spans="3:7" x14ac:dyDescent="0.2">
      <c r="C663" t="s">
        <v>861</v>
      </c>
      <c r="D663" t="s">
        <v>715</v>
      </c>
      <c r="E663">
        <v>25</v>
      </c>
      <c r="F663" t="str">
        <f>IFERROR(VLOOKUP(TRIM(sas_2015[[#This Row],[vehicle_Body type]]),body_cat[],2,FALSE)," ")</f>
        <v>auto</v>
      </c>
      <c r="G663" t="str">
        <f>IFERROR(VLOOKUP(TRIM(sas_2015[[#This Row],[Registration type]]),regi_cat[],2,FALSE)," ")</f>
        <v>auto</v>
      </c>
    </row>
    <row r="664" spans="3:7" x14ac:dyDescent="0.2">
      <c r="C664" t="s">
        <v>861</v>
      </c>
      <c r="D664" t="s">
        <v>716</v>
      </c>
      <c r="E664">
        <v>8</v>
      </c>
      <c r="F664" t="str">
        <f>IFERROR(VLOOKUP(TRIM(sas_2015[[#This Row],[vehicle_Body type]]),body_cat[],2,FALSE)," ")</f>
        <v>auto</v>
      </c>
      <c r="G664" t="str">
        <f>IFERROR(VLOOKUP(TRIM(sas_2015[[#This Row],[Registration type]]),regi_cat[],2,FALSE)," ")</f>
        <v>auto</v>
      </c>
    </row>
    <row r="665" spans="3:7" x14ac:dyDescent="0.2">
      <c r="C665" t="s">
        <v>861</v>
      </c>
      <c r="D665" t="s">
        <v>717</v>
      </c>
      <c r="E665">
        <v>18</v>
      </c>
      <c r="F665" t="str">
        <f>IFERROR(VLOOKUP(TRIM(sas_2015[[#This Row],[vehicle_Body type]]),body_cat[],2,FALSE)," ")</f>
        <v>auto</v>
      </c>
      <c r="G665" t="str">
        <f>IFERROR(VLOOKUP(TRIM(sas_2015[[#This Row],[Registration type]]),regi_cat[],2,FALSE)," ")</f>
        <v>auto</v>
      </c>
    </row>
    <row r="666" spans="3:7" x14ac:dyDescent="0.2">
      <c r="C666" t="s">
        <v>861</v>
      </c>
      <c r="D666" t="s">
        <v>718</v>
      </c>
      <c r="E666">
        <v>33</v>
      </c>
      <c r="F666" t="str">
        <f>IFERROR(VLOOKUP(TRIM(sas_2015[[#This Row],[vehicle_Body type]]),body_cat[],2,FALSE)," ")</f>
        <v>auto</v>
      </c>
      <c r="G666" t="str">
        <f>IFERROR(VLOOKUP(TRIM(sas_2015[[#This Row],[Registration type]]),regi_cat[],2,FALSE)," ")</f>
        <v>auto</v>
      </c>
    </row>
    <row r="667" spans="3:7" x14ac:dyDescent="0.2">
      <c r="C667" t="s">
        <v>861</v>
      </c>
      <c r="D667" t="s">
        <v>778</v>
      </c>
      <c r="E667">
        <v>6</v>
      </c>
      <c r="F667" t="str">
        <f>IFERROR(VLOOKUP(TRIM(sas_2015[[#This Row],[vehicle_Body type]]),body_cat[],2,FALSE)," ")</f>
        <v>auto</v>
      </c>
      <c r="G667" t="str">
        <f>IFERROR(VLOOKUP(TRIM(sas_2015[[#This Row],[Registration type]]),regi_cat[],2,FALSE)," ")</f>
        <v>auto</v>
      </c>
    </row>
    <row r="668" spans="3:7" x14ac:dyDescent="0.2">
      <c r="C668" t="s">
        <v>861</v>
      </c>
      <c r="D668" t="s">
        <v>719</v>
      </c>
      <c r="E668">
        <v>16</v>
      </c>
      <c r="F668" t="str">
        <f>IFERROR(VLOOKUP(TRIM(sas_2015[[#This Row],[vehicle_Body type]]),body_cat[],2,FALSE)," ")</f>
        <v>auto</v>
      </c>
      <c r="G668" t="str">
        <f>IFERROR(VLOOKUP(TRIM(sas_2015[[#This Row],[Registration type]]),regi_cat[],2,FALSE)," ")</f>
        <v>auto</v>
      </c>
    </row>
    <row r="669" spans="3:7" x14ac:dyDescent="0.2">
      <c r="C669" t="s">
        <v>861</v>
      </c>
      <c r="D669" t="s">
        <v>780</v>
      </c>
      <c r="E669">
        <v>3</v>
      </c>
      <c r="F669" t="str">
        <f>IFERROR(VLOOKUP(TRIM(sas_2015[[#This Row],[vehicle_Body type]]),body_cat[],2,FALSE)," ")</f>
        <v>auto</v>
      </c>
      <c r="G669" t="str">
        <f>IFERROR(VLOOKUP(TRIM(sas_2015[[#This Row],[Registration type]]),regi_cat[],2,FALSE)," ")</f>
        <v>auto</v>
      </c>
    </row>
    <row r="670" spans="3:7" x14ac:dyDescent="0.2">
      <c r="C670" t="s">
        <v>861</v>
      </c>
      <c r="D670" t="s">
        <v>781</v>
      </c>
      <c r="E670">
        <v>1</v>
      </c>
      <c r="F670" t="str">
        <f>IFERROR(VLOOKUP(TRIM(sas_2015[[#This Row],[vehicle_Body type]]),body_cat[],2,FALSE)," ")</f>
        <v>auto</v>
      </c>
      <c r="G670" t="str">
        <f>IFERROR(VLOOKUP(TRIM(sas_2015[[#This Row],[Registration type]]),regi_cat[],2,FALSE)," ")</f>
        <v>auto</v>
      </c>
    </row>
    <row r="671" spans="3:7" x14ac:dyDescent="0.2">
      <c r="C671" t="s">
        <v>861</v>
      </c>
      <c r="D671" t="s">
        <v>782</v>
      </c>
      <c r="E671">
        <v>3</v>
      </c>
      <c r="F671" t="str">
        <f>IFERROR(VLOOKUP(TRIM(sas_2015[[#This Row],[vehicle_Body type]]),body_cat[],2,FALSE)," ")</f>
        <v>auto</v>
      </c>
      <c r="G671" t="str">
        <f>IFERROR(VLOOKUP(TRIM(sas_2015[[#This Row],[Registration type]]),regi_cat[],2,FALSE)," ")</f>
        <v>auto</v>
      </c>
    </row>
    <row r="672" spans="3:7" x14ac:dyDescent="0.2">
      <c r="C672" t="s">
        <v>861</v>
      </c>
      <c r="D672" t="s">
        <v>721</v>
      </c>
      <c r="E672">
        <v>84</v>
      </c>
      <c r="F672" t="str">
        <f>IFERROR(VLOOKUP(TRIM(sas_2015[[#This Row],[vehicle_Body type]]),body_cat[],2,FALSE)," ")</f>
        <v>auto</v>
      </c>
      <c r="G672" t="str">
        <f>IFERROR(VLOOKUP(TRIM(sas_2015[[#This Row],[Registration type]]),regi_cat[],2,FALSE)," ")</f>
        <v>auto</v>
      </c>
    </row>
    <row r="673" spans="3:7" x14ac:dyDescent="0.2">
      <c r="C673" t="s">
        <v>861</v>
      </c>
      <c r="D673" t="s">
        <v>783</v>
      </c>
      <c r="E673">
        <v>1</v>
      </c>
      <c r="F673" t="str">
        <f>IFERROR(VLOOKUP(TRIM(sas_2015[[#This Row],[vehicle_Body type]]),body_cat[],2,FALSE)," ")</f>
        <v>auto</v>
      </c>
      <c r="G673" t="str">
        <f>IFERROR(VLOOKUP(TRIM(sas_2015[[#This Row],[Registration type]]),regi_cat[],2,FALSE)," ")</f>
        <v>auto</v>
      </c>
    </row>
    <row r="674" spans="3:7" x14ac:dyDescent="0.2">
      <c r="C674" t="s">
        <v>861</v>
      </c>
      <c r="D674" t="s">
        <v>826</v>
      </c>
      <c r="E674">
        <v>1</v>
      </c>
      <c r="F674" t="str">
        <f>IFERROR(VLOOKUP(TRIM(sas_2015[[#This Row],[vehicle_Body type]]),body_cat[],2,FALSE)," ")</f>
        <v>auto</v>
      </c>
      <c r="G674" t="str">
        <f>IFERROR(VLOOKUP(TRIM(sas_2015[[#This Row],[Registration type]]),regi_cat[],2,FALSE)," ")</f>
        <v>auto</v>
      </c>
    </row>
    <row r="675" spans="3:7" x14ac:dyDescent="0.2">
      <c r="C675" t="s">
        <v>861</v>
      </c>
      <c r="D675" t="s">
        <v>841</v>
      </c>
      <c r="E675">
        <v>1</v>
      </c>
      <c r="F675" t="str">
        <f>IFERROR(VLOOKUP(TRIM(sas_2015[[#This Row],[vehicle_Body type]]),body_cat[],2,FALSE)," ")</f>
        <v>auto</v>
      </c>
      <c r="G675" t="str">
        <f>IFERROR(VLOOKUP(TRIM(sas_2015[[#This Row],[Registration type]]),regi_cat[],2,FALSE)," ")</f>
        <v>auto</v>
      </c>
    </row>
    <row r="676" spans="3:7" x14ac:dyDescent="0.2">
      <c r="C676" t="s">
        <v>861</v>
      </c>
      <c r="D676" t="s">
        <v>723</v>
      </c>
      <c r="E676">
        <v>12</v>
      </c>
      <c r="F676" t="str">
        <f>IFERROR(VLOOKUP(TRIM(sas_2015[[#This Row],[vehicle_Body type]]),body_cat[],2,FALSE)," ")</f>
        <v>auto</v>
      </c>
      <c r="G676" t="str">
        <f>IFERROR(VLOOKUP(TRIM(sas_2015[[#This Row],[Registration type]]),regi_cat[],2,FALSE)," ")</f>
        <v>auto</v>
      </c>
    </row>
    <row r="677" spans="3:7" x14ac:dyDescent="0.2">
      <c r="C677" t="s">
        <v>861</v>
      </c>
      <c r="D677" t="s">
        <v>724</v>
      </c>
      <c r="E677">
        <v>58</v>
      </c>
      <c r="F677" t="str">
        <f>IFERROR(VLOOKUP(TRIM(sas_2015[[#This Row],[vehicle_Body type]]),body_cat[],2,FALSE)," ")</f>
        <v>auto</v>
      </c>
      <c r="G677" t="str">
        <f>IFERROR(VLOOKUP(TRIM(sas_2015[[#This Row],[Registration type]]),regi_cat[],2,FALSE)," ")</f>
        <v>auto</v>
      </c>
    </row>
    <row r="678" spans="3:7" x14ac:dyDescent="0.2">
      <c r="C678" t="s">
        <v>861</v>
      </c>
      <c r="D678" t="s">
        <v>787</v>
      </c>
      <c r="E678">
        <v>2</v>
      </c>
      <c r="F678" t="str">
        <f>IFERROR(VLOOKUP(TRIM(sas_2015[[#This Row],[vehicle_Body type]]),body_cat[],2,FALSE)," ")</f>
        <v>auto</v>
      </c>
      <c r="G678" t="str">
        <f>IFERROR(VLOOKUP(TRIM(sas_2015[[#This Row],[Registration type]]),regi_cat[],2,FALSE)," ")</f>
        <v>auto</v>
      </c>
    </row>
    <row r="679" spans="3:7" x14ac:dyDescent="0.2">
      <c r="C679" t="s">
        <v>861</v>
      </c>
      <c r="D679" t="s">
        <v>788</v>
      </c>
      <c r="E679">
        <v>7</v>
      </c>
      <c r="F679" t="str">
        <f>IFERROR(VLOOKUP(TRIM(sas_2015[[#This Row],[vehicle_Body type]]),body_cat[],2,FALSE)," ")</f>
        <v>auto</v>
      </c>
      <c r="G679" t="str">
        <f>IFERROR(VLOOKUP(TRIM(sas_2015[[#This Row],[Registration type]]),regi_cat[],2,FALSE)," ")</f>
        <v>auto</v>
      </c>
    </row>
    <row r="680" spans="3:7" x14ac:dyDescent="0.2">
      <c r="C680" t="s">
        <v>861</v>
      </c>
      <c r="D680" t="s">
        <v>789</v>
      </c>
      <c r="E680">
        <v>1</v>
      </c>
      <c r="F680" t="str">
        <f>IFERROR(VLOOKUP(TRIM(sas_2015[[#This Row],[vehicle_Body type]]),body_cat[],2,FALSE)," ")</f>
        <v>auto</v>
      </c>
      <c r="G680" t="str">
        <f>IFERROR(VLOOKUP(TRIM(sas_2015[[#This Row],[Registration type]]),regi_cat[],2,FALSE)," ")</f>
        <v>auto</v>
      </c>
    </row>
    <row r="681" spans="3:7" x14ac:dyDescent="0.2">
      <c r="C681" t="s">
        <v>861</v>
      </c>
      <c r="D681" t="s">
        <v>790</v>
      </c>
      <c r="E681">
        <v>1</v>
      </c>
      <c r="F681" t="str">
        <f>IFERROR(VLOOKUP(TRIM(sas_2015[[#This Row],[vehicle_Body type]]),body_cat[],2,FALSE)," ")</f>
        <v>auto</v>
      </c>
      <c r="G681" t="str">
        <f>IFERROR(VLOOKUP(TRIM(sas_2015[[#This Row],[Registration type]]),regi_cat[],2,FALSE)," ")</f>
        <v>auto</v>
      </c>
    </row>
    <row r="682" spans="3:7" x14ac:dyDescent="0.2">
      <c r="C682" t="s">
        <v>861</v>
      </c>
      <c r="D682" t="s">
        <v>725</v>
      </c>
      <c r="E682">
        <v>3</v>
      </c>
      <c r="F682" t="str">
        <f>IFERROR(VLOOKUP(TRIM(sas_2015[[#This Row],[vehicle_Body type]]),body_cat[],2,FALSE)," ")</f>
        <v>auto</v>
      </c>
      <c r="G682" t="str">
        <f>IFERROR(VLOOKUP(TRIM(sas_2015[[#This Row],[Registration type]]),regi_cat[],2,FALSE)," ")</f>
        <v>auto</v>
      </c>
    </row>
    <row r="683" spans="3:7" x14ac:dyDescent="0.2">
      <c r="C683" t="s">
        <v>861</v>
      </c>
      <c r="D683" t="s">
        <v>727</v>
      </c>
      <c r="E683">
        <v>18</v>
      </c>
      <c r="F683" t="str">
        <f>IFERROR(VLOOKUP(TRIM(sas_2015[[#This Row],[vehicle_Body type]]),body_cat[],2,FALSE)," ")</f>
        <v>auto</v>
      </c>
      <c r="G683" t="str">
        <f>IFERROR(VLOOKUP(TRIM(sas_2015[[#This Row],[Registration type]]),regi_cat[],2,FALSE)," ")</f>
        <v>auto</v>
      </c>
    </row>
    <row r="684" spans="3:7" x14ac:dyDescent="0.2">
      <c r="C684" t="s">
        <v>861</v>
      </c>
      <c r="D684" t="s">
        <v>792</v>
      </c>
      <c r="E684">
        <v>6</v>
      </c>
      <c r="F684" t="str">
        <f>IFERROR(VLOOKUP(TRIM(sas_2015[[#This Row],[vehicle_Body type]]),body_cat[],2,FALSE)," ")</f>
        <v>auto</v>
      </c>
      <c r="G684" t="str">
        <f>IFERROR(VLOOKUP(TRIM(sas_2015[[#This Row],[Registration type]]),regi_cat[],2,FALSE)," ")</f>
        <v>auto</v>
      </c>
    </row>
    <row r="685" spans="3:7" x14ac:dyDescent="0.2">
      <c r="C685" t="s">
        <v>861</v>
      </c>
      <c r="D685" t="s">
        <v>845</v>
      </c>
      <c r="E685">
        <v>1</v>
      </c>
      <c r="F685" t="str">
        <f>IFERROR(VLOOKUP(TRIM(sas_2015[[#This Row],[vehicle_Body type]]),body_cat[],2,FALSE)," ")</f>
        <v>auto</v>
      </c>
      <c r="G685" t="str">
        <f>IFERROR(VLOOKUP(TRIM(sas_2015[[#This Row],[Registration type]]),regi_cat[],2,FALSE)," ")</f>
        <v>auto</v>
      </c>
    </row>
    <row r="686" spans="3:7" x14ac:dyDescent="0.2">
      <c r="C686" t="s">
        <v>861</v>
      </c>
      <c r="D686" t="s">
        <v>736</v>
      </c>
      <c r="E686">
        <v>11</v>
      </c>
      <c r="F686" t="str">
        <f>IFERROR(VLOOKUP(TRIM(sas_2015[[#This Row],[vehicle_Body type]]),body_cat[],2,FALSE)," ")</f>
        <v>auto</v>
      </c>
      <c r="G686" t="str">
        <f>IFERROR(VLOOKUP(TRIM(sas_2015[[#This Row],[Registration type]]),regi_cat[],2,FALSE)," ")</f>
        <v>municipal other</v>
      </c>
    </row>
    <row r="687" spans="3:7" x14ac:dyDescent="0.2">
      <c r="C687" t="s">
        <v>861</v>
      </c>
      <c r="D687" t="s">
        <v>795</v>
      </c>
      <c r="E687">
        <v>5</v>
      </c>
      <c r="F687" t="str">
        <f>IFERROR(VLOOKUP(TRIM(sas_2015[[#This Row],[vehicle_Body type]]),body_cat[],2,FALSE)," ")</f>
        <v>auto</v>
      </c>
      <c r="G687" t="str">
        <f>IFERROR(VLOOKUP(TRIM(sas_2015[[#This Row],[Registration type]]),regi_cat[],2,FALSE)," ")</f>
        <v>auto</v>
      </c>
    </row>
    <row r="688" spans="3:7" x14ac:dyDescent="0.2">
      <c r="C688" t="s">
        <v>861</v>
      </c>
      <c r="D688" t="s">
        <v>796</v>
      </c>
      <c r="E688">
        <v>4</v>
      </c>
      <c r="F688" t="str">
        <f>IFERROR(VLOOKUP(TRIM(sas_2015[[#This Row],[vehicle_Body type]]),body_cat[],2,FALSE)," ")</f>
        <v>auto</v>
      </c>
      <c r="G688" t="str">
        <f>IFERROR(VLOOKUP(TRIM(sas_2015[[#This Row],[Registration type]]),regi_cat[],2,FALSE)," ")</f>
        <v>auto</v>
      </c>
    </row>
    <row r="689" spans="3:7" x14ac:dyDescent="0.2">
      <c r="C689" t="s">
        <v>861</v>
      </c>
      <c r="D689" t="s">
        <v>797</v>
      </c>
      <c r="E689">
        <v>6</v>
      </c>
      <c r="F689" t="str">
        <f>IFERROR(VLOOKUP(TRIM(sas_2015[[#This Row],[vehicle_Body type]]),body_cat[],2,FALSE)," ")</f>
        <v>auto</v>
      </c>
      <c r="G689" t="str">
        <f>IFERROR(VLOOKUP(TRIM(sas_2015[[#This Row],[Registration type]]),regi_cat[],2,FALSE)," ")</f>
        <v>auto</v>
      </c>
    </row>
    <row r="690" spans="3:7" x14ac:dyDescent="0.2">
      <c r="C690" t="s">
        <v>861</v>
      </c>
      <c r="D690" t="s">
        <v>737</v>
      </c>
      <c r="E690">
        <v>22</v>
      </c>
      <c r="F690" t="str">
        <f>IFERROR(VLOOKUP(TRIM(sas_2015[[#This Row],[vehicle_Body type]]),body_cat[],2,FALSE)," ")</f>
        <v>auto</v>
      </c>
      <c r="G690" t="str">
        <f>IFERROR(VLOOKUP(TRIM(sas_2015[[#This Row],[Registration type]]),regi_cat[],2,FALSE)," ")</f>
        <v>auto</v>
      </c>
    </row>
    <row r="691" spans="3:7" x14ac:dyDescent="0.2">
      <c r="C691" t="s">
        <v>861</v>
      </c>
      <c r="D691" t="s">
        <v>799</v>
      </c>
      <c r="E691">
        <v>1</v>
      </c>
      <c r="F691" t="str">
        <f>IFERROR(VLOOKUP(TRIM(sas_2015[[#This Row],[vehicle_Body type]]),body_cat[],2,FALSE)," ")</f>
        <v>auto</v>
      </c>
      <c r="G691" t="str">
        <f>IFERROR(VLOOKUP(TRIM(sas_2015[[#This Row],[Registration type]]),regi_cat[],2,FALSE)," ")</f>
        <v>auto</v>
      </c>
    </row>
    <row r="692" spans="3:7" x14ac:dyDescent="0.2">
      <c r="C692" t="s">
        <v>861</v>
      </c>
      <c r="D692" t="s">
        <v>800</v>
      </c>
      <c r="E692">
        <v>1</v>
      </c>
      <c r="F692" t="str">
        <f>IFERROR(VLOOKUP(TRIM(sas_2015[[#This Row],[vehicle_Body type]]),body_cat[],2,FALSE)," ")</f>
        <v>auto</v>
      </c>
      <c r="G692" t="str">
        <f>IFERROR(VLOOKUP(TRIM(sas_2015[[#This Row],[Registration type]]),regi_cat[],2,FALSE)," ")</f>
        <v>auto</v>
      </c>
    </row>
    <row r="693" spans="3:7" x14ac:dyDescent="0.2">
      <c r="C693" t="s">
        <v>861</v>
      </c>
      <c r="D693" t="s">
        <v>801</v>
      </c>
      <c r="E693">
        <v>5</v>
      </c>
      <c r="F693" t="str">
        <f>IFERROR(VLOOKUP(TRIM(sas_2015[[#This Row],[vehicle_Body type]]),body_cat[],2,FALSE)," ")</f>
        <v>auto</v>
      </c>
      <c r="G693" t="str">
        <f>IFERROR(VLOOKUP(TRIM(sas_2015[[#This Row],[Registration type]]),regi_cat[],2,FALSE)," ")</f>
        <v>auto</v>
      </c>
    </row>
    <row r="694" spans="3:7" x14ac:dyDescent="0.2">
      <c r="C694" t="s">
        <v>861</v>
      </c>
      <c r="D694" t="s">
        <v>738</v>
      </c>
      <c r="E694">
        <v>31985</v>
      </c>
      <c r="F694" t="str">
        <f>IFERROR(VLOOKUP(TRIM(sas_2015[[#This Row],[vehicle_Body type]]),body_cat[],2,FALSE)," ")</f>
        <v>auto</v>
      </c>
      <c r="G694" t="str">
        <f>IFERROR(VLOOKUP(TRIM(sas_2015[[#This Row],[Registration type]]),regi_cat[],2,FALSE)," ")</f>
        <v>auto</v>
      </c>
    </row>
    <row r="695" spans="3:7" x14ac:dyDescent="0.2">
      <c r="C695" t="s">
        <v>861</v>
      </c>
      <c r="D695" t="s">
        <v>739</v>
      </c>
      <c r="E695">
        <v>19</v>
      </c>
      <c r="F695" t="str">
        <f>IFERROR(VLOOKUP(TRIM(sas_2015[[#This Row],[vehicle_Body type]]),body_cat[],2,FALSE)," ")</f>
        <v>auto</v>
      </c>
      <c r="G695" t="str">
        <f>IFERROR(VLOOKUP(TRIM(sas_2015[[#This Row],[Registration type]]),regi_cat[],2,FALSE)," ")</f>
        <v>auto</v>
      </c>
    </row>
    <row r="696" spans="3:7" x14ac:dyDescent="0.2">
      <c r="C696" t="s">
        <v>861</v>
      </c>
      <c r="D696" t="s">
        <v>803</v>
      </c>
      <c r="E696">
        <v>19</v>
      </c>
      <c r="F696" t="str">
        <f>IFERROR(VLOOKUP(TRIM(sas_2015[[#This Row],[vehicle_Body type]]),body_cat[],2,FALSE)," ")</f>
        <v>auto</v>
      </c>
      <c r="G696" t="str">
        <f>IFERROR(VLOOKUP(TRIM(sas_2015[[#This Row],[Registration type]]),regi_cat[],2,FALSE)," ")</f>
        <v>auto</v>
      </c>
    </row>
    <row r="697" spans="3:7" x14ac:dyDescent="0.2">
      <c r="C697" t="s">
        <v>861</v>
      </c>
      <c r="D697" t="s">
        <v>804</v>
      </c>
      <c r="E697">
        <v>1</v>
      </c>
      <c r="F697" t="str">
        <f>IFERROR(VLOOKUP(TRIM(sas_2015[[#This Row],[vehicle_Body type]]),body_cat[],2,FALSE)," ")</f>
        <v>auto</v>
      </c>
      <c r="G697" t="str">
        <f>IFERROR(VLOOKUP(TRIM(sas_2015[[#This Row],[Registration type]]),regi_cat[],2,FALSE)," ")</f>
        <v>auto</v>
      </c>
    </row>
    <row r="698" spans="3:7" x14ac:dyDescent="0.2">
      <c r="C698" t="s">
        <v>861</v>
      </c>
      <c r="D698" t="s">
        <v>740</v>
      </c>
      <c r="E698">
        <v>45</v>
      </c>
      <c r="F698" t="str">
        <f>IFERROR(VLOOKUP(TRIM(sas_2015[[#This Row],[vehicle_Body type]]),body_cat[],2,FALSE)," ")</f>
        <v>auto</v>
      </c>
      <c r="G698" t="str">
        <f>IFERROR(VLOOKUP(TRIM(sas_2015[[#This Row],[Registration type]]),regi_cat[],2,FALSE)," ")</f>
        <v>auto</v>
      </c>
    </row>
    <row r="699" spans="3:7" x14ac:dyDescent="0.2">
      <c r="C699" t="s">
        <v>861</v>
      </c>
      <c r="D699" t="s">
        <v>805</v>
      </c>
      <c r="E699">
        <v>4</v>
      </c>
      <c r="F699" t="str">
        <f>IFERROR(VLOOKUP(TRIM(sas_2015[[#This Row],[vehicle_Body type]]),body_cat[],2,FALSE)," ")</f>
        <v>auto</v>
      </c>
      <c r="G699" t="str">
        <f>IFERROR(VLOOKUP(TRIM(sas_2015[[#This Row],[Registration type]]),regi_cat[],2,FALSE)," ")</f>
        <v>auto</v>
      </c>
    </row>
    <row r="700" spans="3:7" x14ac:dyDescent="0.2">
      <c r="C700" t="s">
        <v>861</v>
      </c>
      <c r="D700" t="s">
        <v>806</v>
      </c>
      <c r="E700">
        <v>1</v>
      </c>
      <c r="F700" t="str">
        <f>IFERROR(VLOOKUP(TRIM(sas_2015[[#This Row],[vehicle_Body type]]),body_cat[],2,FALSE)," ")</f>
        <v>auto</v>
      </c>
      <c r="G700" t="str">
        <f>IFERROR(VLOOKUP(TRIM(sas_2015[[#This Row],[Registration type]]),regi_cat[],2,FALSE)," ")</f>
        <v>auto</v>
      </c>
    </row>
    <row r="701" spans="3:7" x14ac:dyDescent="0.2">
      <c r="C701" t="s">
        <v>861</v>
      </c>
      <c r="D701" t="s">
        <v>808</v>
      </c>
      <c r="E701">
        <v>2</v>
      </c>
      <c r="F701" t="str">
        <f>IFERROR(VLOOKUP(TRIM(sas_2015[[#This Row],[vehicle_Body type]]),body_cat[],2,FALSE)," ")</f>
        <v>auto</v>
      </c>
      <c r="G701" t="str">
        <f>IFERROR(VLOOKUP(TRIM(sas_2015[[#This Row],[Registration type]]),regi_cat[],2,FALSE)," ")</f>
        <v>auto</v>
      </c>
    </row>
    <row r="702" spans="3:7" x14ac:dyDescent="0.2">
      <c r="C702" t="s">
        <v>861</v>
      </c>
      <c r="D702" t="s">
        <v>744</v>
      </c>
      <c r="E702">
        <v>11</v>
      </c>
      <c r="F702" t="str">
        <f>IFERROR(VLOOKUP(TRIM(sas_2015[[#This Row],[vehicle_Body type]]),body_cat[],2,FALSE)," ")</f>
        <v>auto</v>
      </c>
      <c r="G702" t="str">
        <f>IFERROR(VLOOKUP(TRIM(sas_2015[[#This Row],[Registration type]]),regi_cat[],2,FALSE)," ")</f>
        <v>auto</v>
      </c>
    </row>
    <row r="703" spans="3:7" x14ac:dyDescent="0.2">
      <c r="C703" t="s">
        <v>861</v>
      </c>
      <c r="D703" t="s">
        <v>811</v>
      </c>
      <c r="E703">
        <v>1</v>
      </c>
      <c r="F703" t="str">
        <f>IFERROR(VLOOKUP(TRIM(sas_2015[[#This Row],[vehicle_Body type]]),body_cat[],2,FALSE)," ")</f>
        <v>auto</v>
      </c>
      <c r="G703" t="str">
        <f>IFERROR(VLOOKUP(TRIM(sas_2015[[#This Row],[Registration type]]),regi_cat[],2,FALSE)," ")</f>
        <v>auto</v>
      </c>
    </row>
    <row r="704" spans="3:7" x14ac:dyDescent="0.2">
      <c r="C704" t="s">
        <v>861</v>
      </c>
      <c r="D704" t="s">
        <v>812</v>
      </c>
      <c r="E704">
        <v>2</v>
      </c>
      <c r="F704" t="str">
        <f>IFERROR(VLOOKUP(TRIM(sas_2015[[#This Row],[vehicle_Body type]]),body_cat[],2,FALSE)," ")</f>
        <v>auto</v>
      </c>
      <c r="G704" t="str">
        <f>IFERROR(VLOOKUP(TRIM(sas_2015[[#This Row],[Registration type]]),regi_cat[],2,FALSE)," ")</f>
        <v>auto</v>
      </c>
    </row>
    <row r="705" spans="3:7" x14ac:dyDescent="0.2">
      <c r="C705" t="s">
        <v>861</v>
      </c>
      <c r="D705" t="s">
        <v>813</v>
      </c>
      <c r="E705">
        <v>2</v>
      </c>
      <c r="F705" t="str">
        <f>IFERROR(VLOOKUP(TRIM(sas_2015[[#This Row],[vehicle_Body type]]),body_cat[],2,FALSE)," ")</f>
        <v>auto</v>
      </c>
      <c r="G705" t="str">
        <f>IFERROR(VLOOKUP(TRIM(sas_2015[[#This Row],[Registration type]]),regi_cat[],2,FALSE)," ")</f>
        <v>auto</v>
      </c>
    </row>
    <row r="706" spans="3:7" x14ac:dyDescent="0.2">
      <c r="C706" t="s">
        <v>861</v>
      </c>
      <c r="D706" t="s">
        <v>746</v>
      </c>
      <c r="E706">
        <v>7</v>
      </c>
      <c r="F706" t="str">
        <f>IFERROR(VLOOKUP(TRIM(sas_2015[[#This Row],[vehicle_Body type]]),body_cat[],2,FALSE)," ")</f>
        <v>auto</v>
      </c>
      <c r="G706" t="str">
        <f>IFERROR(VLOOKUP(TRIM(sas_2015[[#This Row],[Registration type]]),regi_cat[],2,FALSE)," ")</f>
        <v>auto</v>
      </c>
    </row>
    <row r="707" spans="3:7" x14ac:dyDescent="0.2">
      <c r="C707" t="s">
        <v>861</v>
      </c>
      <c r="D707" t="s">
        <v>815</v>
      </c>
      <c r="E707">
        <v>7</v>
      </c>
      <c r="F707" t="str">
        <f>IFERROR(VLOOKUP(TRIM(sas_2015[[#This Row],[vehicle_Body type]]),body_cat[],2,FALSE)," ")</f>
        <v>auto</v>
      </c>
      <c r="G707" t="str">
        <f>IFERROR(VLOOKUP(TRIM(sas_2015[[#This Row],[Registration type]]),regi_cat[],2,FALSE)," ")</f>
        <v>auto</v>
      </c>
    </row>
    <row r="708" spans="3:7" x14ac:dyDescent="0.2">
      <c r="C708" t="s">
        <v>861</v>
      </c>
      <c r="D708" t="s">
        <v>748</v>
      </c>
      <c r="E708">
        <v>14</v>
      </c>
      <c r="F708" t="str">
        <f>IFERROR(VLOOKUP(TRIM(sas_2015[[#This Row],[vehicle_Body type]]),body_cat[],2,FALSE)," ")</f>
        <v>auto</v>
      </c>
      <c r="G708" t="str">
        <f>IFERROR(VLOOKUP(TRIM(sas_2015[[#This Row],[Registration type]]),regi_cat[],2,FALSE)," ")</f>
        <v>auto</v>
      </c>
    </row>
    <row r="709" spans="3:7" x14ac:dyDescent="0.2">
      <c r="C709" t="s">
        <v>861</v>
      </c>
      <c r="D709" t="s">
        <v>759</v>
      </c>
      <c r="E709">
        <v>56</v>
      </c>
      <c r="F709" t="str">
        <f>IFERROR(VLOOKUP(TRIM(sas_2015[[#This Row],[vehicle_Body type]]),body_cat[],2,FALSE)," ")</f>
        <v>auto</v>
      </c>
      <c r="G709" t="str">
        <f>IFERROR(VLOOKUP(TRIM(sas_2015[[#This Row],[Registration type]]),regi_cat[],2,FALSE)," ")</f>
        <v>auto</v>
      </c>
    </row>
    <row r="710" spans="3:7" x14ac:dyDescent="0.2">
      <c r="C710" t="s">
        <v>861</v>
      </c>
      <c r="D710" t="s">
        <v>761</v>
      </c>
      <c r="E710">
        <v>15</v>
      </c>
      <c r="F710" t="str">
        <f>IFERROR(VLOOKUP(TRIM(sas_2015[[#This Row],[vehicle_Body type]]),body_cat[],2,FALSE)," ")</f>
        <v>auto</v>
      </c>
      <c r="G710" t="str">
        <f>IFERROR(VLOOKUP(TRIM(sas_2015[[#This Row],[Registration type]]),regi_cat[],2,FALSE)," ")</f>
        <v>auto</v>
      </c>
    </row>
    <row r="711" spans="3:7" x14ac:dyDescent="0.2">
      <c r="C711" t="s">
        <v>861</v>
      </c>
      <c r="D711" t="s">
        <v>762</v>
      </c>
      <c r="E711">
        <v>19</v>
      </c>
      <c r="F711" t="str">
        <f>IFERROR(VLOOKUP(TRIM(sas_2015[[#This Row],[vehicle_Body type]]),body_cat[],2,FALSE)," ")</f>
        <v>auto</v>
      </c>
      <c r="G711" t="str">
        <f>IFERROR(VLOOKUP(TRIM(sas_2015[[#This Row],[Registration type]]),regi_cat[],2,FALSE)," ")</f>
        <v>auto</v>
      </c>
    </row>
    <row r="712" spans="3:7" x14ac:dyDescent="0.2">
      <c r="C712" t="s">
        <v>861</v>
      </c>
      <c r="D712" t="s">
        <v>818</v>
      </c>
      <c r="E712">
        <v>1</v>
      </c>
      <c r="F712" t="str">
        <f>IFERROR(VLOOKUP(TRIM(sas_2015[[#This Row],[vehicle_Body type]]),body_cat[],2,FALSE)," ")</f>
        <v>auto</v>
      </c>
      <c r="G712" t="str">
        <f>IFERROR(VLOOKUP(TRIM(sas_2015[[#This Row],[Registration type]]),regi_cat[],2,FALSE)," ")</f>
        <v>auto</v>
      </c>
    </row>
    <row r="713" spans="3:7" x14ac:dyDescent="0.2">
      <c r="C713" t="s">
        <v>861</v>
      </c>
      <c r="D713" t="s">
        <v>763</v>
      </c>
      <c r="E713">
        <v>159</v>
      </c>
      <c r="F713" t="str">
        <f>IFERROR(VLOOKUP(TRIM(sas_2015[[#This Row],[vehicle_Body type]]),body_cat[],2,FALSE)," ")</f>
        <v>auto</v>
      </c>
      <c r="G713" t="str">
        <f>IFERROR(VLOOKUP(TRIM(sas_2015[[#This Row],[Registration type]]),regi_cat[],2,FALSE)," ")</f>
        <v>auto</v>
      </c>
    </row>
    <row r="714" spans="3:7" x14ac:dyDescent="0.2">
      <c r="C714" t="s">
        <v>861</v>
      </c>
      <c r="D714" t="s">
        <v>764</v>
      </c>
      <c r="E714">
        <v>45</v>
      </c>
      <c r="F714" t="str">
        <f>IFERROR(VLOOKUP(TRIM(sas_2015[[#This Row],[vehicle_Body type]]),body_cat[],2,FALSE)," ")</f>
        <v>auto</v>
      </c>
      <c r="G714" t="str">
        <f>IFERROR(VLOOKUP(TRIM(sas_2015[[#This Row],[Registration type]]),regi_cat[],2,FALSE)," ")</f>
        <v>auto</v>
      </c>
    </row>
    <row r="715" spans="3:7" x14ac:dyDescent="0.2">
      <c r="C715" t="s">
        <v>861</v>
      </c>
      <c r="D715" t="s">
        <v>820</v>
      </c>
      <c r="E715">
        <v>1</v>
      </c>
      <c r="F715" t="str">
        <f>IFERROR(VLOOKUP(TRIM(sas_2015[[#This Row],[vehicle_Body type]]),body_cat[],2,FALSE)," ")</f>
        <v>auto</v>
      </c>
      <c r="G715" t="str">
        <f>IFERROR(VLOOKUP(TRIM(sas_2015[[#This Row],[Registration type]]),regi_cat[],2,FALSE)," ")</f>
        <v>auto</v>
      </c>
    </row>
    <row r="716" spans="3:7" x14ac:dyDescent="0.2">
      <c r="C716" t="s">
        <v>861</v>
      </c>
      <c r="D716" t="s">
        <v>857</v>
      </c>
      <c r="E716">
        <v>1</v>
      </c>
      <c r="F716" t="str">
        <f>IFERROR(VLOOKUP(TRIM(sas_2015[[#This Row],[vehicle_Body type]]),body_cat[],2,FALSE)," ")</f>
        <v>auto</v>
      </c>
      <c r="G716" t="str">
        <f>IFERROR(VLOOKUP(TRIM(sas_2015[[#This Row],[Registration type]]),regi_cat[],2,FALSE)," ")</f>
        <v>auto</v>
      </c>
    </row>
    <row r="717" spans="3:7" x14ac:dyDescent="0.2">
      <c r="C717" t="s">
        <v>861</v>
      </c>
      <c r="D717" t="s">
        <v>822</v>
      </c>
      <c r="E717">
        <v>2</v>
      </c>
      <c r="F717" t="str">
        <f>IFERROR(VLOOKUP(TRIM(sas_2015[[#This Row],[vehicle_Body type]]),body_cat[],2,FALSE)," ")</f>
        <v>auto</v>
      </c>
      <c r="G717" t="str">
        <f>IFERROR(VLOOKUP(TRIM(sas_2015[[#This Row],[Registration type]]),regi_cat[],2,FALSE)," ")</f>
        <v>auto</v>
      </c>
    </row>
    <row r="718" spans="3:7" x14ac:dyDescent="0.2">
      <c r="C718" t="s">
        <v>861</v>
      </c>
      <c r="D718" t="s">
        <v>722</v>
      </c>
      <c r="E718">
        <v>2</v>
      </c>
      <c r="F718" t="str">
        <f>IFERROR(VLOOKUP(TRIM(sas_2015[[#This Row],[vehicle_Body type]]),body_cat[],2,FALSE)," ")</f>
        <v>auto</v>
      </c>
      <c r="G718" t="str">
        <f>IFERROR(VLOOKUP(TRIM(sas_2015[[#This Row],[Registration type]]),regi_cat[],2,FALSE)," ")</f>
        <v>auto</v>
      </c>
    </row>
    <row r="719" spans="3:7" x14ac:dyDescent="0.2">
      <c r="C719" t="s">
        <v>861</v>
      </c>
      <c r="D719" t="s">
        <v>809</v>
      </c>
      <c r="E719">
        <v>3</v>
      </c>
      <c r="F719" t="str">
        <f>IFERROR(VLOOKUP(TRIM(sas_2015[[#This Row],[vehicle_Body type]]),body_cat[],2,FALSE)," ")</f>
        <v>auto</v>
      </c>
      <c r="G719" t="str">
        <f>IFERROR(VLOOKUP(TRIM(sas_2015[[#This Row],[Registration type]]),regi_cat[],2,FALSE)," ")</f>
        <v>auto</v>
      </c>
    </row>
    <row r="720" spans="3:7" x14ac:dyDescent="0.2">
      <c r="C720" t="s">
        <v>861</v>
      </c>
      <c r="D720" t="s">
        <v>817</v>
      </c>
      <c r="E720">
        <v>1</v>
      </c>
      <c r="F720" t="str">
        <f>IFERROR(VLOOKUP(TRIM(sas_2015[[#This Row],[vehicle_Body type]]),body_cat[],2,FALSE)," ")</f>
        <v>auto</v>
      </c>
      <c r="G720" t="str">
        <f>IFERROR(VLOOKUP(TRIM(sas_2015[[#This Row],[Registration type]]),regi_cat[],2,FALSE)," ")</f>
        <v>auto</v>
      </c>
    </row>
    <row r="721" spans="3:7" x14ac:dyDescent="0.2">
      <c r="C721" t="s">
        <v>862</v>
      </c>
      <c r="D721" t="s">
        <v>766</v>
      </c>
      <c r="E721">
        <v>1</v>
      </c>
      <c r="F721" t="str">
        <f>IFERROR(VLOOKUP(TRIM(sas_2015[[#This Row],[vehicle_Body type]]),body_cat[],2,FALSE)," ")</f>
        <v xml:space="preserve"> </v>
      </c>
      <c r="G721" t="str">
        <f>IFERROR(VLOOKUP(TRIM(sas_2015[[#This Row],[Registration type]]),regi_cat[],2,FALSE)," ")</f>
        <v>auto</v>
      </c>
    </row>
    <row r="722" spans="3:7" x14ac:dyDescent="0.2">
      <c r="C722" t="s">
        <v>862</v>
      </c>
      <c r="D722" t="s">
        <v>712</v>
      </c>
      <c r="E722">
        <v>5</v>
      </c>
      <c r="F722" t="str">
        <f>IFERROR(VLOOKUP(TRIM(sas_2015[[#This Row],[vehicle_Body type]]),body_cat[],2,FALSE)," ")</f>
        <v xml:space="preserve"> </v>
      </c>
      <c r="G722" t="str">
        <f>IFERROR(VLOOKUP(TRIM(sas_2015[[#This Row],[Registration type]]),regi_cat[],2,FALSE)," ")</f>
        <v>auto</v>
      </c>
    </row>
    <row r="723" spans="3:7" x14ac:dyDescent="0.2">
      <c r="C723" t="s">
        <v>862</v>
      </c>
      <c r="D723" t="s">
        <v>714</v>
      </c>
      <c r="E723">
        <v>1</v>
      </c>
      <c r="F723" t="str">
        <f>IFERROR(VLOOKUP(TRIM(sas_2015[[#This Row],[vehicle_Body type]]),body_cat[],2,FALSE)," ")</f>
        <v xml:space="preserve"> </v>
      </c>
      <c r="G723" t="str">
        <f>IFERROR(VLOOKUP(TRIM(sas_2015[[#This Row],[Registration type]]),regi_cat[],2,FALSE)," ")</f>
        <v>auto</v>
      </c>
    </row>
    <row r="724" spans="3:7" x14ac:dyDescent="0.2">
      <c r="C724" t="s">
        <v>862</v>
      </c>
      <c r="D724" t="s">
        <v>715</v>
      </c>
      <c r="E724">
        <v>1</v>
      </c>
      <c r="F724" t="str">
        <f>IFERROR(VLOOKUP(TRIM(sas_2015[[#This Row],[vehicle_Body type]]),body_cat[],2,FALSE)," ")</f>
        <v xml:space="preserve"> </v>
      </c>
      <c r="G724" t="str">
        <f>IFERROR(VLOOKUP(TRIM(sas_2015[[#This Row],[Registration type]]),regi_cat[],2,FALSE)," ")</f>
        <v>auto</v>
      </c>
    </row>
    <row r="725" spans="3:7" x14ac:dyDescent="0.2">
      <c r="C725" t="s">
        <v>862</v>
      </c>
      <c r="D725" t="s">
        <v>718</v>
      </c>
      <c r="E725">
        <v>1</v>
      </c>
      <c r="F725" t="str">
        <f>IFERROR(VLOOKUP(TRIM(sas_2015[[#This Row],[vehicle_Body type]]),body_cat[],2,FALSE)," ")</f>
        <v xml:space="preserve"> </v>
      </c>
      <c r="G725" t="str">
        <f>IFERROR(VLOOKUP(TRIM(sas_2015[[#This Row],[Registration type]]),regi_cat[],2,FALSE)," ")</f>
        <v>auto</v>
      </c>
    </row>
    <row r="726" spans="3:7" x14ac:dyDescent="0.2">
      <c r="C726" t="s">
        <v>862</v>
      </c>
      <c r="D726" t="s">
        <v>789</v>
      </c>
      <c r="E726">
        <v>1</v>
      </c>
      <c r="F726" t="str">
        <f>IFERROR(VLOOKUP(TRIM(sas_2015[[#This Row],[vehicle_Body type]]),body_cat[],2,FALSE)," ")</f>
        <v xml:space="preserve"> </v>
      </c>
      <c r="G726" t="str">
        <f>IFERROR(VLOOKUP(TRIM(sas_2015[[#This Row],[Registration type]]),regi_cat[],2,FALSE)," ")</f>
        <v>auto</v>
      </c>
    </row>
    <row r="727" spans="3:7" x14ac:dyDescent="0.2">
      <c r="C727" t="s">
        <v>862</v>
      </c>
      <c r="D727" t="s">
        <v>796</v>
      </c>
      <c r="E727">
        <v>1</v>
      </c>
      <c r="F727" t="str">
        <f>IFERROR(VLOOKUP(TRIM(sas_2015[[#This Row],[vehicle_Body type]]),body_cat[],2,FALSE)," ")</f>
        <v xml:space="preserve"> </v>
      </c>
      <c r="G727" t="str">
        <f>IFERROR(VLOOKUP(TRIM(sas_2015[[#This Row],[Registration type]]),regi_cat[],2,FALSE)," ")</f>
        <v>auto</v>
      </c>
    </row>
    <row r="728" spans="3:7" x14ac:dyDescent="0.2">
      <c r="C728" t="s">
        <v>862</v>
      </c>
      <c r="D728" t="s">
        <v>738</v>
      </c>
      <c r="E728">
        <v>535</v>
      </c>
      <c r="F728" t="str">
        <f>IFERROR(VLOOKUP(TRIM(sas_2015[[#This Row],[vehicle_Body type]]),body_cat[],2,FALSE)," ")</f>
        <v xml:space="preserve"> </v>
      </c>
      <c r="G728" t="str">
        <f>IFERROR(VLOOKUP(TRIM(sas_2015[[#This Row],[Registration type]]),regi_cat[],2,FALSE)," ")</f>
        <v>auto</v>
      </c>
    </row>
    <row r="729" spans="3:7" x14ac:dyDescent="0.2">
      <c r="C729" t="s">
        <v>862</v>
      </c>
      <c r="D729" t="s">
        <v>744</v>
      </c>
      <c r="E729">
        <v>1</v>
      </c>
      <c r="F729" t="str">
        <f>IFERROR(VLOOKUP(TRIM(sas_2015[[#This Row],[vehicle_Body type]]),body_cat[],2,FALSE)," ")</f>
        <v xml:space="preserve"> </v>
      </c>
      <c r="G729" t="str">
        <f>IFERROR(VLOOKUP(TRIM(sas_2015[[#This Row],[Registration type]]),regi_cat[],2,FALSE)," ")</f>
        <v>auto</v>
      </c>
    </row>
    <row r="730" spans="3:7" x14ac:dyDescent="0.2">
      <c r="C730" t="s">
        <v>862</v>
      </c>
      <c r="D730" t="s">
        <v>815</v>
      </c>
      <c r="E730">
        <v>1</v>
      </c>
      <c r="F730" t="str">
        <f>IFERROR(VLOOKUP(TRIM(sas_2015[[#This Row],[vehicle_Body type]]),body_cat[],2,FALSE)," ")</f>
        <v xml:space="preserve"> </v>
      </c>
      <c r="G730" t="str">
        <f>IFERROR(VLOOKUP(TRIM(sas_2015[[#This Row],[Registration type]]),regi_cat[],2,FALSE)," ")</f>
        <v>auto</v>
      </c>
    </row>
    <row r="731" spans="3:7" x14ac:dyDescent="0.2">
      <c r="C731" t="s">
        <v>862</v>
      </c>
      <c r="D731" t="s">
        <v>757</v>
      </c>
      <c r="E731">
        <v>1</v>
      </c>
      <c r="F731" t="str">
        <f>IFERROR(VLOOKUP(TRIM(sas_2015[[#This Row],[vehicle_Body type]]),body_cat[],2,FALSE)," ")</f>
        <v xml:space="preserve"> </v>
      </c>
      <c r="G731" t="str">
        <f>IFERROR(VLOOKUP(TRIM(sas_2015[[#This Row],[Registration type]]),regi_cat[],2,FALSE)," ")</f>
        <v>light commercial truck</v>
      </c>
    </row>
    <row r="732" spans="3:7" x14ac:dyDescent="0.2">
      <c r="C732" t="s">
        <v>862</v>
      </c>
      <c r="D732" t="s">
        <v>762</v>
      </c>
      <c r="E732">
        <v>1</v>
      </c>
      <c r="F732" t="str">
        <f>IFERROR(VLOOKUP(TRIM(sas_2015[[#This Row],[vehicle_Body type]]),body_cat[],2,FALSE)," ")</f>
        <v xml:space="preserve"> </v>
      </c>
      <c r="G732" t="str">
        <f>IFERROR(VLOOKUP(TRIM(sas_2015[[#This Row],[Registration type]]),regi_cat[],2,FALSE)," ")</f>
        <v>auto</v>
      </c>
    </row>
    <row r="733" spans="3:7" x14ac:dyDescent="0.2">
      <c r="C733" t="s">
        <v>862</v>
      </c>
      <c r="D733" t="s">
        <v>764</v>
      </c>
      <c r="E733">
        <v>2</v>
      </c>
      <c r="F733" t="str">
        <f>IFERROR(VLOOKUP(TRIM(sas_2015[[#This Row],[vehicle_Body type]]),body_cat[],2,FALSE)," ")</f>
        <v xml:space="preserve"> </v>
      </c>
      <c r="G733" t="str">
        <f>IFERROR(VLOOKUP(TRIM(sas_2015[[#This Row],[Registration type]]),regi_cat[],2,FALSE)," ")</f>
        <v>auto</v>
      </c>
    </row>
    <row r="734" spans="3:7" x14ac:dyDescent="0.2">
      <c r="C734" t="s">
        <v>862</v>
      </c>
      <c r="D734" t="s">
        <v>809</v>
      </c>
      <c r="E734">
        <v>1</v>
      </c>
      <c r="F734" t="str">
        <f>IFERROR(VLOOKUP(TRIM(sas_2015[[#This Row],[vehicle_Body type]]),body_cat[],2,FALSE)," ")</f>
        <v xml:space="preserve"> </v>
      </c>
      <c r="G734" t="str">
        <f>IFERROR(VLOOKUP(TRIM(sas_2015[[#This Row],[Registration type]]),regi_cat[],2,FALSE)," ")</f>
        <v>auto</v>
      </c>
    </row>
    <row r="735" spans="3:7" x14ac:dyDescent="0.2">
      <c r="C735" t="s">
        <v>862</v>
      </c>
      <c r="D735" t="s">
        <v>817</v>
      </c>
      <c r="E735">
        <v>1</v>
      </c>
      <c r="F735" t="str">
        <f>IFERROR(VLOOKUP(TRIM(sas_2015[[#This Row],[vehicle_Body type]]),body_cat[],2,FALSE)," ")</f>
        <v xml:space="preserve"> </v>
      </c>
      <c r="G735" t="str">
        <f>IFERROR(VLOOKUP(TRIM(sas_2015[[#This Row],[Registration type]]),regi_cat[],2,FALSE)," ")</f>
        <v>auto</v>
      </c>
    </row>
    <row r="736" spans="3:7" x14ac:dyDescent="0.2">
      <c r="C736" t="s">
        <v>863</v>
      </c>
      <c r="D736" t="s">
        <v>724</v>
      </c>
      <c r="E736">
        <v>1</v>
      </c>
      <c r="F736" t="str">
        <f>IFERROR(VLOOKUP(TRIM(sas_2015[[#This Row],[vehicle_Body type]]),body_cat[],2,FALSE)," ")</f>
        <v>passenger truck</v>
      </c>
      <c r="G736" t="str">
        <f>IFERROR(VLOOKUP(TRIM(sas_2015[[#This Row],[Registration type]]),regi_cat[],2,FALSE)," ")</f>
        <v>auto</v>
      </c>
    </row>
    <row r="737" spans="3:7" x14ac:dyDescent="0.2">
      <c r="C737" t="s">
        <v>863</v>
      </c>
      <c r="D737" t="s">
        <v>736</v>
      </c>
      <c r="E737">
        <v>2</v>
      </c>
      <c r="F737" t="str">
        <f>IFERROR(VLOOKUP(TRIM(sas_2015[[#This Row],[vehicle_Body type]]),body_cat[],2,FALSE)," ")</f>
        <v>passenger truck</v>
      </c>
      <c r="G737" t="str">
        <f>IFERROR(VLOOKUP(TRIM(sas_2015[[#This Row],[Registration type]]),regi_cat[],2,FALSE)," ")</f>
        <v>municipal other</v>
      </c>
    </row>
    <row r="738" spans="3:7" x14ac:dyDescent="0.2">
      <c r="C738" t="s">
        <v>863</v>
      </c>
      <c r="D738" t="s">
        <v>752</v>
      </c>
      <c r="E738">
        <v>32</v>
      </c>
      <c r="F738" t="str">
        <f>IFERROR(VLOOKUP(TRIM(sas_2015[[#This Row],[vehicle_Body type]]),body_cat[],2,FALSE)," ")</f>
        <v>passenger truck</v>
      </c>
      <c r="G738" t="str">
        <f>IFERROR(VLOOKUP(TRIM(sas_2015[[#This Row],[Registration type]]),regi_cat[],2,FALSE)," ")</f>
        <v>light commercial truck</v>
      </c>
    </row>
    <row r="739" spans="3:7" x14ac:dyDescent="0.2">
      <c r="C739" t="s">
        <v>863</v>
      </c>
      <c r="D739" t="s">
        <v>753</v>
      </c>
      <c r="E739">
        <v>34</v>
      </c>
      <c r="F739" t="str">
        <f>IFERROR(VLOOKUP(TRIM(sas_2015[[#This Row],[vehicle_Body type]]),body_cat[],2,FALSE)," ")</f>
        <v>passenger truck</v>
      </c>
      <c r="G739" t="str">
        <f>IFERROR(VLOOKUP(TRIM(sas_2015[[#This Row],[Registration type]]),regi_cat[],2,FALSE)," ")</f>
        <v>light commercial truck</v>
      </c>
    </row>
    <row r="740" spans="3:7" x14ac:dyDescent="0.2">
      <c r="C740" t="s">
        <v>863</v>
      </c>
      <c r="D740" t="s">
        <v>757</v>
      </c>
      <c r="E740">
        <v>10</v>
      </c>
      <c r="F740" t="str">
        <f>IFERROR(VLOOKUP(TRIM(sas_2015[[#This Row],[vehicle_Body type]]),body_cat[],2,FALSE)," ")</f>
        <v>passenger truck</v>
      </c>
      <c r="G740" t="str">
        <f>IFERROR(VLOOKUP(TRIM(sas_2015[[#This Row],[Registration type]]),regi_cat[],2,FALSE)," ")</f>
        <v>light commercial truck</v>
      </c>
    </row>
    <row r="741" spans="3:7" x14ac:dyDescent="0.2">
      <c r="C741" t="s">
        <v>864</v>
      </c>
      <c r="D741" t="s">
        <v>779</v>
      </c>
      <c r="E741">
        <v>2</v>
      </c>
      <c r="F741" t="str">
        <f>IFERROR(VLOOKUP(TRIM(sas_2015[[#This Row],[vehicle_Body type]]),body_cat[],2,FALSE)," ")</f>
        <v>passenger truck</v>
      </c>
      <c r="G741" t="str">
        <f>IFERROR(VLOOKUP(TRIM(sas_2015[[#This Row],[Registration type]]),regi_cat[],2,FALSE)," ")</f>
        <v>passenger truck</v>
      </c>
    </row>
    <row r="742" spans="3:7" x14ac:dyDescent="0.2">
      <c r="C742" t="s">
        <v>864</v>
      </c>
      <c r="D742" t="s">
        <v>767</v>
      </c>
      <c r="E742">
        <v>5</v>
      </c>
      <c r="F742" t="str">
        <f>IFERROR(VLOOKUP(TRIM(sas_2015[[#This Row],[vehicle_Body type]]),body_cat[],2,FALSE)," ")</f>
        <v>passenger truck</v>
      </c>
      <c r="G742" t="str">
        <f>IFERROR(VLOOKUP(TRIM(sas_2015[[#This Row],[Registration type]]),regi_cat[],2,FALSE)," ")</f>
        <v>passenger truck</v>
      </c>
    </row>
    <row r="743" spans="3:7" x14ac:dyDescent="0.2">
      <c r="C743" t="s">
        <v>864</v>
      </c>
      <c r="D743" t="s">
        <v>772</v>
      </c>
      <c r="E743">
        <v>2</v>
      </c>
      <c r="F743" t="str">
        <f>IFERROR(VLOOKUP(TRIM(sas_2015[[#This Row],[vehicle_Body type]]),body_cat[],2,FALSE)," ")</f>
        <v>passenger truck</v>
      </c>
      <c r="G743" t="str">
        <f>IFERROR(VLOOKUP(TRIM(sas_2015[[#This Row],[Registration type]]),regi_cat[],2,FALSE)," ")</f>
        <v>auto</v>
      </c>
    </row>
    <row r="744" spans="3:7" x14ac:dyDescent="0.2">
      <c r="C744" t="s">
        <v>864</v>
      </c>
      <c r="D744" t="s">
        <v>773</v>
      </c>
      <c r="E744">
        <v>1</v>
      </c>
      <c r="F744" t="str">
        <f>IFERROR(VLOOKUP(TRIM(sas_2015[[#This Row],[vehicle_Body type]]),body_cat[],2,FALSE)," ")</f>
        <v>passenger truck</v>
      </c>
      <c r="G744" t="str">
        <f>IFERROR(VLOOKUP(TRIM(sas_2015[[#This Row],[Registration type]]),regi_cat[],2,FALSE)," ")</f>
        <v>auto</v>
      </c>
    </row>
    <row r="745" spans="3:7" x14ac:dyDescent="0.2">
      <c r="C745" t="s">
        <v>864</v>
      </c>
      <c r="D745" t="s">
        <v>712</v>
      </c>
      <c r="E745">
        <v>15</v>
      </c>
      <c r="F745" t="str">
        <f>IFERROR(VLOOKUP(TRIM(sas_2015[[#This Row],[vehicle_Body type]]),body_cat[],2,FALSE)," ")</f>
        <v>passenger truck</v>
      </c>
      <c r="G745" t="str">
        <f>IFERROR(VLOOKUP(TRIM(sas_2015[[#This Row],[Registration type]]),regi_cat[],2,FALSE)," ")</f>
        <v>auto</v>
      </c>
    </row>
    <row r="746" spans="3:7" x14ac:dyDescent="0.2">
      <c r="C746" t="s">
        <v>864</v>
      </c>
      <c r="D746" t="s">
        <v>713</v>
      </c>
      <c r="E746">
        <v>2</v>
      </c>
      <c r="F746" t="str">
        <f>IFERROR(VLOOKUP(TRIM(sas_2015[[#This Row],[vehicle_Body type]]),body_cat[],2,FALSE)," ")</f>
        <v>passenger truck</v>
      </c>
      <c r="G746" t="str">
        <f>IFERROR(VLOOKUP(TRIM(sas_2015[[#This Row],[Registration type]]),regi_cat[],2,FALSE)," ")</f>
        <v>auto</v>
      </c>
    </row>
    <row r="747" spans="3:7" x14ac:dyDescent="0.2">
      <c r="C747" t="s">
        <v>864</v>
      </c>
      <c r="D747" t="s">
        <v>715</v>
      </c>
      <c r="E747">
        <v>5</v>
      </c>
      <c r="F747" t="str">
        <f>IFERROR(VLOOKUP(TRIM(sas_2015[[#This Row],[vehicle_Body type]]),body_cat[],2,FALSE)," ")</f>
        <v>passenger truck</v>
      </c>
      <c r="G747" t="str">
        <f>IFERROR(VLOOKUP(TRIM(sas_2015[[#This Row],[Registration type]]),regi_cat[],2,FALSE)," ")</f>
        <v>auto</v>
      </c>
    </row>
    <row r="748" spans="3:7" x14ac:dyDescent="0.2">
      <c r="C748" t="s">
        <v>864</v>
      </c>
      <c r="D748" t="s">
        <v>716</v>
      </c>
      <c r="E748">
        <v>1</v>
      </c>
      <c r="F748" t="str">
        <f>IFERROR(VLOOKUP(TRIM(sas_2015[[#This Row],[vehicle_Body type]]),body_cat[],2,FALSE)," ")</f>
        <v>passenger truck</v>
      </c>
      <c r="G748" t="str">
        <f>IFERROR(VLOOKUP(TRIM(sas_2015[[#This Row],[Registration type]]),regi_cat[],2,FALSE)," ")</f>
        <v>auto</v>
      </c>
    </row>
    <row r="749" spans="3:7" x14ac:dyDescent="0.2">
      <c r="C749" t="s">
        <v>864</v>
      </c>
      <c r="D749" t="s">
        <v>717</v>
      </c>
      <c r="E749">
        <v>3</v>
      </c>
      <c r="F749" t="str">
        <f>IFERROR(VLOOKUP(TRIM(sas_2015[[#This Row],[vehicle_Body type]]),body_cat[],2,FALSE)," ")</f>
        <v>passenger truck</v>
      </c>
      <c r="G749" t="str">
        <f>IFERROR(VLOOKUP(TRIM(sas_2015[[#This Row],[Registration type]]),regi_cat[],2,FALSE)," ")</f>
        <v>auto</v>
      </c>
    </row>
    <row r="750" spans="3:7" x14ac:dyDescent="0.2">
      <c r="C750" t="s">
        <v>864</v>
      </c>
      <c r="D750" t="s">
        <v>718</v>
      </c>
      <c r="E750">
        <v>1</v>
      </c>
      <c r="F750" t="str">
        <f>IFERROR(VLOOKUP(TRIM(sas_2015[[#This Row],[vehicle_Body type]]),body_cat[],2,FALSE)," ")</f>
        <v>passenger truck</v>
      </c>
      <c r="G750" t="str">
        <f>IFERROR(VLOOKUP(TRIM(sas_2015[[#This Row],[Registration type]]),regi_cat[],2,FALSE)," ")</f>
        <v>auto</v>
      </c>
    </row>
    <row r="751" spans="3:7" x14ac:dyDescent="0.2">
      <c r="C751" t="s">
        <v>864</v>
      </c>
      <c r="D751" t="s">
        <v>719</v>
      </c>
      <c r="E751">
        <v>4</v>
      </c>
      <c r="F751" t="str">
        <f>IFERROR(VLOOKUP(TRIM(sas_2015[[#This Row],[vehicle_Body type]]),body_cat[],2,FALSE)," ")</f>
        <v>passenger truck</v>
      </c>
      <c r="G751" t="str">
        <f>IFERROR(VLOOKUP(TRIM(sas_2015[[#This Row],[Registration type]]),regi_cat[],2,FALSE)," ")</f>
        <v>auto</v>
      </c>
    </row>
    <row r="752" spans="3:7" x14ac:dyDescent="0.2">
      <c r="C752" t="s">
        <v>864</v>
      </c>
      <c r="D752" t="s">
        <v>721</v>
      </c>
      <c r="E752">
        <v>37</v>
      </c>
      <c r="F752" t="str">
        <f>IFERROR(VLOOKUP(TRIM(sas_2015[[#This Row],[vehicle_Body type]]),body_cat[],2,FALSE)," ")</f>
        <v>passenger truck</v>
      </c>
      <c r="G752" t="str">
        <f>IFERROR(VLOOKUP(TRIM(sas_2015[[#This Row],[Registration type]]),regi_cat[],2,FALSE)," ")</f>
        <v>auto</v>
      </c>
    </row>
    <row r="753" spans="3:7" x14ac:dyDescent="0.2">
      <c r="C753" t="s">
        <v>864</v>
      </c>
      <c r="D753" t="s">
        <v>865</v>
      </c>
      <c r="E753">
        <v>2</v>
      </c>
      <c r="F753" t="str">
        <f>IFERROR(VLOOKUP(TRIM(sas_2015[[#This Row],[vehicle_Body type]]),body_cat[],2,FALSE)," ")</f>
        <v>passenger truck</v>
      </c>
      <c r="G753" t="str">
        <f>IFERROR(VLOOKUP(TRIM(sas_2015[[#This Row],[Registration type]]),regi_cat[],2,FALSE)," ")</f>
        <v>light commercial truck</v>
      </c>
    </row>
    <row r="754" spans="3:7" x14ac:dyDescent="0.2">
      <c r="C754" t="s">
        <v>864</v>
      </c>
      <c r="D754" t="s">
        <v>839</v>
      </c>
      <c r="E754">
        <v>4</v>
      </c>
      <c r="F754" t="str">
        <f>IFERROR(VLOOKUP(TRIM(sas_2015[[#This Row],[vehicle_Body type]]),body_cat[],2,FALSE)," ")</f>
        <v>passenger truck</v>
      </c>
      <c r="G754" t="str">
        <f>IFERROR(VLOOKUP(TRIM(sas_2015[[#This Row],[Registration type]]),regi_cat[],2,FALSE)," ")</f>
        <v>passenger truck</v>
      </c>
    </row>
    <row r="755" spans="3:7" x14ac:dyDescent="0.2">
      <c r="C755" t="s">
        <v>864</v>
      </c>
      <c r="D755" t="s">
        <v>723</v>
      </c>
      <c r="E755">
        <v>6</v>
      </c>
      <c r="F755" t="str">
        <f>IFERROR(VLOOKUP(TRIM(sas_2015[[#This Row],[vehicle_Body type]]),body_cat[],2,FALSE)," ")</f>
        <v>passenger truck</v>
      </c>
      <c r="G755" t="str">
        <f>IFERROR(VLOOKUP(TRIM(sas_2015[[#This Row],[Registration type]]),regi_cat[],2,FALSE)," ")</f>
        <v>auto</v>
      </c>
    </row>
    <row r="756" spans="3:7" x14ac:dyDescent="0.2">
      <c r="C756" t="s">
        <v>864</v>
      </c>
      <c r="D756" t="s">
        <v>724</v>
      </c>
      <c r="E756">
        <v>106</v>
      </c>
      <c r="F756" t="str">
        <f>IFERROR(VLOOKUP(TRIM(sas_2015[[#This Row],[vehicle_Body type]]),body_cat[],2,FALSE)," ")</f>
        <v>passenger truck</v>
      </c>
      <c r="G756" t="str">
        <f>IFERROR(VLOOKUP(TRIM(sas_2015[[#This Row],[Registration type]]),regi_cat[],2,FALSE)," ")</f>
        <v>auto</v>
      </c>
    </row>
    <row r="757" spans="3:7" x14ac:dyDescent="0.2">
      <c r="C757" t="s">
        <v>864</v>
      </c>
      <c r="D757" t="s">
        <v>788</v>
      </c>
      <c r="E757">
        <v>2</v>
      </c>
      <c r="F757" t="str">
        <f>IFERROR(VLOOKUP(TRIM(sas_2015[[#This Row],[vehicle_Body type]]),body_cat[],2,FALSE)," ")</f>
        <v>passenger truck</v>
      </c>
      <c r="G757" t="str">
        <f>IFERROR(VLOOKUP(TRIM(sas_2015[[#This Row],[Registration type]]),regi_cat[],2,FALSE)," ")</f>
        <v>auto</v>
      </c>
    </row>
    <row r="758" spans="3:7" x14ac:dyDescent="0.2">
      <c r="C758" t="s">
        <v>864</v>
      </c>
      <c r="D758" t="s">
        <v>792</v>
      </c>
      <c r="E758">
        <v>2</v>
      </c>
      <c r="F758" t="str">
        <f>IFERROR(VLOOKUP(TRIM(sas_2015[[#This Row],[vehicle_Body type]]),body_cat[],2,FALSE)," ")</f>
        <v>passenger truck</v>
      </c>
      <c r="G758" t="str">
        <f>IFERROR(VLOOKUP(TRIM(sas_2015[[#This Row],[Registration type]]),regi_cat[],2,FALSE)," ")</f>
        <v>auto</v>
      </c>
    </row>
    <row r="759" spans="3:7" x14ac:dyDescent="0.2">
      <c r="C759" t="s">
        <v>864</v>
      </c>
      <c r="D759" t="s">
        <v>736</v>
      </c>
      <c r="E759">
        <v>7</v>
      </c>
      <c r="F759" t="str">
        <f>IFERROR(VLOOKUP(TRIM(sas_2015[[#This Row],[vehicle_Body type]]),body_cat[],2,FALSE)," ")</f>
        <v>passenger truck</v>
      </c>
      <c r="G759" t="str">
        <f>IFERROR(VLOOKUP(TRIM(sas_2015[[#This Row],[Registration type]]),regi_cat[],2,FALSE)," ")</f>
        <v>municipal other</v>
      </c>
    </row>
    <row r="760" spans="3:7" x14ac:dyDescent="0.2">
      <c r="C760" t="s">
        <v>864</v>
      </c>
      <c r="D760" t="s">
        <v>737</v>
      </c>
      <c r="E760">
        <v>5</v>
      </c>
      <c r="F760" t="str">
        <f>IFERROR(VLOOKUP(TRIM(sas_2015[[#This Row],[vehicle_Body type]]),body_cat[],2,FALSE)," ")</f>
        <v>passenger truck</v>
      </c>
      <c r="G760" t="str">
        <f>IFERROR(VLOOKUP(TRIM(sas_2015[[#This Row],[Registration type]]),regi_cat[],2,FALSE)," ")</f>
        <v>auto</v>
      </c>
    </row>
    <row r="761" spans="3:7" x14ac:dyDescent="0.2">
      <c r="C761" t="s">
        <v>864</v>
      </c>
      <c r="D761" t="s">
        <v>739</v>
      </c>
      <c r="E761">
        <v>1</v>
      </c>
      <c r="F761" t="str">
        <f>IFERROR(VLOOKUP(TRIM(sas_2015[[#This Row],[vehicle_Body type]]),body_cat[],2,FALSE)," ")</f>
        <v>passenger truck</v>
      </c>
      <c r="G761" t="str">
        <f>IFERROR(VLOOKUP(TRIM(sas_2015[[#This Row],[Registration type]]),regi_cat[],2,FALSE)," ")</f>
        <v>auto</v>
      </c>
    </row>
    <row r="762" spans="3:7" x14ac:dyDescent="0.2">
      <c r="C762" t="s">
        <v>864</v>
      </c>
      <c r="D762" t="s">
        <v>803</v>
      </c>
      <c r="E762">
        <v>13</v>
      </c>
      <c r="F762" t="str">
        <f>IFERROR(VLOOKUP(TRIM(sas_2015[[#This Row],[vehicle_Body type]]),body_cat[],2,FALSE)," ")</f>
        <v>passenger truck</v>
      </c>
      <c r="G762" t="str">
        <f>IFERROR(VLOOKUP(TRIM(sas_2015[[#This Row],[Registration type]]),regi_cat[],2,FALSE)," ")</f>
        <v>auto</v>
      </c>
    </row>
    <row r="763" spans="3:7" x14ac:dyDescent="0.2">
      <c r="C763" t="s">
        <v>864</v>
      </c>
      <c r="D763" t="s">
        <v>740</v>
      </c>
      <c r="E763">
        <v>4</v>
      </c>
      <c r="F763" t="str">
        <f>IFERROR(VLOOKUP(TRIM(sas_2015[[#This Row],[vehicle_Body type]]),body_cat[],2,FALSE)," ")</f>
        <v>passenger truck</v>
      </c>
      <c r="G763" t="str">
        <f>IFERROR(VLOOKUP(TRIM(sas_2015[[#This Row],[Registration type]]),regi_cat[],2,FALSE)," ")</f>
        <v>auto</v>
      </c>
    </row>
    <row r="764" spans="3:7" x14ac:dyDescent="0.2">
      <c r="C764" t="s">
        <v>864</v>
      </c>
      <c r="D764" t="s">
        <v>805</v>
      </c>
      <c r="E764">
        <v>4</v>
      </c>
      <c r="F764" t="str">
        <f>IFERROR(VLOOKUP(TRIM(sas_2015[[#This Row],[vehicle_Body type]]),body_cat[],2,FALSE)," ")</f>
        <v>passenger truck</v>
      </c>
      <c r="G764" t="str">
        <f>IFERROR(VLOOKUP(TRIM(sas_2015[[#This Row],[Registration type]]),regi_cat[],2,FALSE)," ")</f>
        <v>auto</v>
      </c>
    </row>
    <row r="765" spans="3:7" x14ac:dyDescent="0.2">
      <c r="C765" t="s">
        <v>864</v>
      </c>
      <c r="D765" t="s">
        <v>743</v>
      </c>
      <c r="E765">
        <v>8</v>
      </c>
      <c r="F765" t="str">
        <f>IFERROR(VLOOKUP(TRIM(sas_2015[[#This Row],[vehicle_Body type]]),body_cat[],2,FALSE)," ")</f>
        <v>passenger truck</v>
      </c>
      <c r="G765" t="str">
        <f>IFERROR(VLOOKUP(TRIM(sas_2015[[#This Row],[Registration type]]),regi_cat[],2,FALSE)," ")</f>
        <v>passenger truck</v>
      </c>
    </row>
    <row r="766" spans="3:7" x14ac:dyDescent="0.2">
      <c r="C766" t="s">
        <v>864</v>
      </c>
      <c r="D766" t="s">
        <v>744</v>
      </c>
      <c r="E766">
        <v>6</v>
      </c>
      <c r="F766" t="str">
        <f>IFERROR(VLOOKUP(TRIM(sas_2015[[#This Row],[vehicle_Body type]]),body_cat[],2,FALSE)," ")</f>
        <v>passenger truck</v>
      </c>
      <c r="G766" t="str">
        <f>IFERROR(VLOOKUP(TRIM(sas_2015[[#This Row],[Registration type]]),regi_cat[],2,FALSE)," ")</f>
        <v>auto</v>
      </c>
    </row>
    <row r="767" spans="3:7" x14ac:dyDescent="0.2">
      <c r="C767" t="s">
        <v>864</v>
      </c>
      <c r="D767" t="s">
        <v>851</v>
      </c>
      <c r="E767">
        <v>1</v>
      </c>
      <c r="F767" t="str">
        <f>IFERROR(VLOOKUP(TRIM(sas_2015[[#This Row],[vehicle_Body type]]),body_cat[],2,FALSE)," ")</f>
        <v>passenger truck</v>
      </c>
      <c r="G767" t="str">
        <f>IFERROR(VLOOKUP(TRIM(sas_2015[[#This Row],[Registration type]]),regi_cat[],2,FALSE)," ")</f>
        <v>auto</v>
      </c>
    </row>
    <row r="768" spans="3:7" x14ac:dyDescent="0.2">
      <c r="C768" t="s">
        <v>864</v>
      </c>
      <c r="D768" t="s">
        <v>746</v>
      </c>
      <c r="E768">
        <v>22</v>
      </c>
      <c r="F768" t="str">
        <f>IFERROR(VLOOKUP(TRIM(sas_2015[[#This Row],[vehicle_Body type]]),body_cat[],2,FALSE)," ")</f>
        <v>passenger truck</v>
      </c>
      <c r="G768" t="str">
        <f>IFERROR(VLOOKUP(TRIM(sas_2015[[#This Row],[Registration type]]),regi_cat[],2,FALSE)," ")</f>
        <v>auto</v>
      </c>
    </row>
    <row r="769" spans="3:7" x14ac:dyDescent="0.2">
      <c r="C769" t="s">
        <v>864</v>
      </c>
      <c r="D769" t="s">
        <v>816</v>
      </c>
      <c r="E769">
        <v>1</v>
      </c>
      <c r="F769" t="str">
        <f>IFERROR(VLOOKUP(TRIM(sas_2015[[#This Row],[vehicle_Body type]]),body_cat[],2,FALSE)," ")</f>
        <v>passenger truck</v>
      </c>
      <c r="G769" t="str">
        <f>IFERROR(VLOOKUP(TRIM(sas_2015[[#This Row],[Registration type]]),regi_cat[],2,FALSE)," ")</f>
        <v>auto</v>
      </c>
    </row>
    <row r="770" spans="3:7" x14ac:dyDescent="0.2">
      <c r="C770" t="s">
        <v>864</v>
      </c>
      <c r="D770" t="s">
        <v>752</v>
      </c>
      <c r="E770">
        <v>552</v>
      </c>
      <c r="F770" t="str">
        <f>IFERROR(VLOOKUP(TRIM(sas_2015[[#This Row],[vehicle_Body type]]),body_cat[],2,FALSE)," ")</f>
        <v>passenger truck</v>
      </c>
      <c r="G770" t="str">
        <f>IFERROR(VLOOKUP(TRIM(sas_2015[[#This Row],[Registration type]]),regi_cat[],2,FALSE)," ")</f>
        <v>light commercial truck</v>
      </c>
    </row>
    <row r="771" spans="3:7" x14ac:dyDescent="0.2">
      <c r="C771" t="s">
        <v>864</v>
      </c>
      <c r="D771" t="s">
        <v>753</v>
      </c>
      <c r="E771">
        <v>20</v>
      </c>
      <c r="F771" t="str">
        <f>IFERROR(VLOOKUP(TRIM(sas_2015[[#This Row],[vehicle_Body type]]),body_cat[],2,FALSE)," ")</f>
        <v>passenger truck</v>
      </c>
      <c r="G771" t="str">
        <f>IFERROR(VLOOKUP(TRIM(sas_2015[[#This Row],[Registration type]]),regi_cat[],2,FALSE)," ")</f>
        <v>light commercial truck</v>
      </c>
    </row>
    <row r="772" spans="3:7" x14ac:dyDescent="0.2">
      <c r="C772" t="s">
        <v>864</v>
      </c>
      <c r="D772" t="s">
        <v>757</v>
      </c>
      <c r="E772">
        <v>5086</v>
      </c>
      <c r="F772" t="str">
        <f>IFERROR(VLOOKUP(TRIM(sas_2015[[#This Row],[vehicle_Body type]]),body_cat[],2,FALSE)," ")</f>
        <v>passenger truck</v>
      </c>
      <c r="G772" t="str">
        <f>IFERROR(VLOOKUP(TRIM(sas_2015[[#This Row],[Registration type]]),regi_cat[],2,FALSE)," ")</f>
        <v>light commercial truck</v>
      </c>
    </row>
    <row r="773" spans="3:7" x14ac:dyDescent="0.2">
      <c r="C773" t="s">
        <v>864</v>
      </c>
      <c r="D773" t="s">
        <v>759</v>
      </c>
      <c r="E773">
        <v>14</v>
      </c>
      <c r="F773" t="str">
        <f>IFERROR(VLOOKUP(TRIM(sas_2015[[#This Row],[vehicle_Body type]]),body_cat[],2,FALSE)," ")</f>
        <v>passenger truck</v>
      </c>
      <c r="G773" t="str">
        <f>IFERROR(VLOOKUP(TRIM(sas_2015[[#This Row],[Registration type]]),regi_cat[],2,FALSE)," ")</f>
        <v>auto</v>
      </c>
    </row>
    <row r="774" spans="3:7" x14ac:dyDescent="0.2">
      <c r="C774" t="s">
        <v>864</v>
      </c>
      <c r="D774" t="s">
        <v>761</v>
      </c>
      <c r="E774">
        <v>5</v>
      </c>
      <c r="F774" t="str">
        <f>IFERROR(VLOOKUP(TRIM(sas_2015[[#This Row],[vehicle_Body type]]),body_cat[],2,FALSE)," ")</f>
        <v>passenger truck</v>
      </c>
      <c r="G774" t="str">
        <f>IFERROR(VLOOKUP(TRIM(sas_2015[[#This Row],[Registration type]]),regi_cat[],2,FALSE)," ")</f>
        <v>auto</v>
      </c>
    </row>
    <row r="775" spans="3:7" x14ac:dyDescent="0.2">
      <c r="C775" t="s">
        <v>864</v>
      </c>
      <c r="D775" t="s">
        <v>762</v>
      </c>
      <c r="E775">
        <v>4</v>
      </c>
      <c r="F775" t="str">
        <f>IFERROR(VLOOKUP(TRIM(sas_2015[[#This Row],[vehicle_Body type]]),body_cat[],2,FALSE)," ")</f>
        <v>passenger truck</v>
      </c>
      <c r="G775" t="str">
        <f>IFERROR(VLOOKUP(TRIM(sas_2015[[#This Row],[Registration type]]),regi_cat[],2,FALSE)," ")</f>
        <v>auto</v>
      </c>
    </row>
    <row r="776" spans="3:7" x14ac:dyDescent="0.2">
      <c r="C776" t="s">
        <v>864</v>
      </c>
      <c r="D776" t="s">
        <v>763</v>
      </c>
      <c r="E776">
        <v>11</v>
      </c>
      <c r="F776" t="str">
        <f>IFERROR(VLOOKUP(TRIM(sas_2015[[#This Row],[vehicle_Body type]]),body_cat[],2,FALSE)," ")</f>
        <v>passenger truck</v>
      </c>
      <c r="G776" t="str">
        <f>IFERROR(VLOOKUP(TRIM(sas_2015[[#This Row],[Registration type]]),regi_cat[],2,FALSE)," ")</f>
        <v>auto</v>
      </c>
    </row>
    <row r="777" spans="3:7" x14ac:dyDescent="0.2">
      <c r="C777" t="s">
        <v>864</v>
      </c>
      <c r="D777" t="s">
        <v>764</v>
      </c>
      <c r="E777">
        <v>12</v>
      </c>
      <c r="F777" t="str">
        <f>IFERROR(VLOOKUP(TRIM(sas_2015[[#This Row],[vehicle_Body type]]),body_cat[],2,FALSE)," ")</f>
        <v>passenger truck</v>
      </c>
      <c r="G777" t="str">
        <f>IFERROR(VLOOKUP(TRIM(sas_2015[[#This Row],[Registration type]]),regi_cat[],2,FALSE)," ")</f>
        <v>auto</v>
      </c>
    </row>
    <row r="778" spans="3:7" x14ac:dyDescent="0.2">
      <c r="C778" t="s">
        <v>864</v>
      </c>
      <c r="D778" t="s">
        <v>819</v>
      </c>
      <c r="E778">
        <v>1</v>
      </c>
      <c r="F778" t="str">
        <f>IFERROR(VLOOKUP(TRIM(sas_2015[[#This Row],[vehicle_Body type]]),body_cat[],2,FALSE)," ")</f>
        <v>passenger truck</v>
      </c>
      <c r="G778" t="str">
        <f>IFERROR(VLOOKUP(TRIM(sas_2015[[#This Row],[Registration type]]),regi_cat[],2,FALSE)," ")</f>
        <v>auto</v>
      </c>
    </row>
    <row r="779" spans="3:7" x14ac:dyDescent="0.2">
      <c r="C779" t="s">
        <v>866</v>
      </c>
      <c r="D779" t="s">
        <v>768</v>
      </c>
      <c r="E779">
        <v>2</v>
      </c>
      <c r="F779" t="str">
        <f>IFERROR(VLOOKUP(TRIM(sas_2015[[#This Row],[vehicle_Body type]]),body_cat[],2,FALSE)," ")</f>
        <v>auto</v>
      </c>
      <c r="G779" t="str">
        <f>IFERROR(VLOOKUP(TRIM(sas_2015[[#This Row],[Registration type]]),regi_cat[],2,FALSE)," ")</f>
        <v>auto</v>
      </c>
    </row>
    <row r="780" spans="3:7" x14ac:dyDescent="0.2">
      <c r="C780" t="s">
        <v>866</v>
      </c>
      <c r="D780" t="s">
        <v>779</v>
      </c>
      <c r="E780">
        <v>2</v>
      </c>
      <c r="F780" t="str">
        <f>IFERROR(VLOOKUP(TRIM(sas_2015[[#This Row],[vehicle_Body type]]),body_cat[],2,FALSE)," ")</f>
        <v>auto</v>
      </c>
      <c r="G780" t="str">
        <f>IFERROR(VLOOKUP(TRIM(sas_2015[[#This Row],[Registration type]]),regi_cat[],2,FALSE)," ")</f>
        <v>passenger truck</v>
      </c>
    </row>
    <row r="781" spans="3:7" x14ac:dyDescent="0.2">
      <c r="C781" t="s">
        <v>866</v>
      </c>
      <c r="D781" t="s">
        <v>766</v>
      </c>
      <c r="E781">
        <v>13</v>
      </c>
      <c r="F781" t="str">
        <f>IFERROR(VLOOKUP(TRIM(sas_2015[[#This Row],[vehicle_Body type]]),body_cat[],2,FALSE)," ")</f>
        <v>auto</v>
      </c>
      <c r="G781" t="str">
        <f>IFERROR(VLOOKUP(TRIM(sas_2015[[#This Row],[Registration type]]),regi_cat[],2,FALSE)," ")</f>
        <v>auto</v>
      </c>
    </row>
    <row r="782" spans="3:7" x14ac:dyDescent="0.2">
      <c r="C782" t="s">
        <v>866</v>
      </c>
      <c r="D782" t="s">
        <v>767</v>
      </c>
      <c r="E782">
        <v>11</v>
      </c>
      <c r="F782" t="str">
        <f>IFERROR(VLOOKUP(TRIM(sas_2015[[#This Row],[vehicle_Body type]]),body_cat[],2,FALSE)," ")</f>
        <v>auto</v>
      </c>
      <c r="G782" t="str">
        <f>IFERROR(VLOOKUP(TRIM(sas_2015[[#This Row],[Registration type]]),regi_cat[],2,FALSE)," ")</f>
        <v>passenger truck</v>
      </c>
    </row>
    <row r="783" spans="3:7" x14ac:dyDescent="0.2">
      <c r="C783" t="s">
        <v>866</v>
      </c>
      <c r="D783" t="s">
        <v>769</v>
      </c>
      <c r="E783">
        <v>7</v>
      </c>
      <c r="F783" t="str">
        <f>IFERROR(VLOOKUP(TRIM(sas_2015[[#This Row],[vehicle_Body type]]),body_cat[],2,FALSE)," ")</f>
        <v>auto</v>
      </c>
      <c r="G783" t="str">
        <f>IFERROR(VLOOKUP(TRIM(sas_2015[[#This Row],[Registration type]]),regi_cat[],2,FALSE)," ")</f>
        <v>auto</v>
      </c>
    </row>
    <row r="784" spans="3:7" x14ac:dyDescent="0.2">
      <c r="C784" t="s">
        <v>866</v>
      </c>
      <c r="D784" t="s">
        <v>770</v>
      </c>
      <c r="E784">
        <v>6</v>
      </c>
      <c r="F784" t="str">
        <f>IFERROR(VLOOKUP(TRIM(sas_2015[[#This Row],[vehicle_Body type]]),body_cat[],2,FALSE)," ")</f>
        <v>auto</v>
      </c>
      <c r="G784" t="str">
        <f>IFERROR(VLOOKUP(TRIM(sas_2015[[#This Row],[Registration type]]),regi_cat[],2,FALSE)," ")</f>
        <v>auto</v>
      </c>
    </row>
    <row r="785" spans="3:7" x14ac:dyDescent="0.2">
      <c r="C785" t="s">
        <v>866</v>
      </c>
      <c r="D785" t="s">
        <v>771</v>
      </c>
      <c r="E785">
        <v>32</v>
      </c>
      <c r="F785" t="str">
        <f>IFERROR(VLOOKUP(TRIM(sas_2015[[#This Row],[vehicle_Body type]]),body_cat[],2,FALSE)," ")</f>
        <v>auto</v>
      </c>
      <c r="G785" t="str">
        <f>IFERROR(VLOOKUP(TRIM(sas_2015[[#This Row],[Registration type]]),regi_cat[],2,FALSE)," ")</f>
        <v>auto</v>
      </c>
    </row>
    <row r="786" spans="3:7" x14ac:dyDescent="0.2">
      <c r="C786" t="s">
        <v>866</v>
      </c>
      <c r="D786" t="s">
        <v>772</v>
      </c>
      <c r="E786">
        <v>69</v>
      </c>
      <c r="F786" t="str">
        <f>IFERROR(VLOOKUP(TRIM(sas_2015[[#This Row],[vehicle_Body type]]),body_cat[],2,FALSE)," ")</f>
        <v>auto</v>
      </c>
      <c r="G786" t="str">
        <f>IFERROR(VLOOKUP(TRIM(sas_2015[[#This Row],[Registration type]]),regi_cat[],2,FALSE)," ")</f>
        <v>auto</v>
      </c>
    </row>
    <row r="787" spans="3:7" x14ac:dyDescent="0.2">
      <c r="C787" t="s">
        <v>866</v>
      </c>
      <c r="D787" t="s">
        <v>711</v>
      </c>
      <c r="E787">
        <v>2</v>
      </c>
      <c r="F787" t="str">
        <f>IFERROR(VLOOKUP(TRIM(sas_2015[[#This Row],[vehicle_Body type]]),body_cat[],2,FALSE)," ")</f>
        <v>auto</v>
      </c>
      <c r="G787" t="str">
        <f>IFERROR(VLOOKUP(TRIM(sas_2015[[#This Row],[Registration type]]),regi_cat[],2,FALSE)," ")</f>
        <v>auto</v>
      </c>
    </row>
    <row r="788" spans="3:7" x14ac:dyDescent="0.2">
      <c r="C788" t="s">
        <v>866</v>
      </c>
      <c r="D788" t="s">
        <v>773</v>
      </c>
      <c r="E788">
        <v>44</v>
      </c>
      <c r="F788" t="str">
        <f>IFERROR(VLOOKUP(TRIM(sas_2015[[#This Row],[vehicle_Body type]]),body_cat[],2,FALSE)," ")</f>
        <v>auto</v>
      </c>
      <c r="G788" t="str">
        <f>IFERROR(VLOOKUP(TRIM(sas_2015[[#This Row],[Registration type]]),regi_cat[],2,FALSE)," ")</f>
        <v>auto</v>
      </c>
    </row>
    <row r="789" spans="3:7" x14ac:dyDescent="0.2">
      <c r="C789" t="s">
        <v>866</v>
      </c>
      <c r="D789" t="s">
        <v>774</v>
      </c>
      <c r="E789">
        <v>12</v>
      </c>
      <c r="F789" t="str">
        <f>IFERROR(VLOOKUP(TRIM(sas_2015[[#This Row],[vehicle_Body type]]),body_cat[],2,FALSE)," ")</f>
        <v>auto</v>
      </c>
      <c r="G789" t="str">
        <f>IFERROR(VLOOKUP(TRIM(sas_2015[[#This Row],[Registration type]]),regi_cat[],2,FALSE)," ")</f>
        <v>auto</v>
      </c>
    </row>
    <row r="790" spans="3:7" x14ac:dyDescent="0.2">
      <c r="C790" t="s">
        <v>866</v>
      </c>
      <c r="D790" t="s">
        <v>775</v>
      </c>
      <c r="E790">
        <v>30</v>
      </c>
      <c r="F790" t="str">
        <f>IFERROR(VLOOKUP(TRIM(sas_2015[[#This Row],[vehicle_Body type]]),body_cat[],2,FALSE)," ")</f>
        <v>auto</v>
      </c>
      <c r="G790" t="str">
        <f>IFERROR(VLOOKUP(TRIM(sas_2015[[#This Row],[Registration type]]),regi_cat[],2,FALSE)," ")</f>
        <v>auto</v>
      </c>
    </row>
    <row r="791" spans="3:7" x14ac:dyDescent="0.2">
      <c r="C791" t="s">
        <v>866</v>
      </c>
      <c r="D791" t="s">
        <v>776</v>
      </c>
      <c r="E791">
        <v>6</v>
      </c>
      <c r="F791" t="str">
        <f>IFERROR(VLOOKUP(TRIM(sas_2015[[#This Row],[vehicle_Body type]]),body_cat[],2,FALSE)," ")</f>
        <v>auto</v>
      </c>
      <c r="G791" t="str">
        <f>IFERROR(VLOOKUP(TRIM(sas_2015[[#This Row],[Registration type]]),regi_cat[],2,FALSE)," ")</f>
        <v>auto</v>
      </c>
    </row>
    <row r="792" spans="3:7" x14ac:dyDescent="0.2">
      <c r="C792" t="s">
        <v>866</v>
      </c>
      <c r="D792" t="s">
        <v>712</v>
      </c>
      <c r="E792">
        <v>344</v>
      </c>
      <c r="F792" t="str">
        <f>IFERROR(VLOOKUP(TRIM(sas_2015[[#This Row],[vehicle_Body type]]),body_cat[],2,FALSE)," ")</f>
        <v>auto</v>
      </c>
      <c r="G792" t="str">
        <f>IFERROR(VLOOKUP(TRIM(sas_2015[[#This Row],[Registration type]]),regi_cat[],2,FALSE)," ")</f>
        <v>auto</v>
      </c>
    </row>
    <row r="793" spans="3:7" x14ac:dyDescent="0.2">
      <c r="C793" t="s">
        <v>866</v>
      </c>
      <c r="D793" t="s">
        <v>713</v>
      </c>
      <c r="E793">
        <v>27</v>
      </c>
      <c r="F793" t="str">
        <f>IFERROR(VLOOKUP(TRIM(sas_2015[[#This Row],[vehicle_Body type]]),body_cat[],2,FALSE)," ")</f>
        <v>auto</v>
      </c>
      <c r="G793" t="str">
        <f>IFERROR(VLOOKUP(TRIM(sas_2015[[#This Row],[Registration type]]),regi_cat[],2,FALSE)," ")</f>
        <v>auto</v>
      </c>
    </row>
    <row r="794" spans="3:7" x14ac:dyDescent="0.2">
      <c r="C794" t="s">
        <v>866</v>
      </c>
      <c r="D794" t="s">
        <v>836</v>
      </c>
      <c r="E794">
        <v>3</v>
      </c>
      <c r="F794" t="str">
        <f>IFERROR(VLOOKUP(TRIM(sas_2015[[#This Row],[vehicle_Body type]]),body_cat[],2,FALSE)," ")</f>
        <v>auto</v>
      </c>
      <c r="G794" t="str">
        <f>IFERROR(VLOOKUP(TRIM(sas_2015[[#This Row],[Registration type]]),regi_cat[],2,FALSE)," ")</f>
        <v>auto</v>
      </c>
    </row>
    <row r="795" spans="3:7" x14ac:dyDescent="0.2">
      <c r="C795" t="s">
        <v>866</v>
      </c>
      <c r="D795" t="s">
        <v>714</v>
      </c>
      <c r="E795">
        <v>21</v>
      </c>
      <c r="F795" t="str">
        <f>IFERROR(VLOOKUP(TRIM(sas_2015[[#This Row],[vehicle_Body type]]),body_cat[],2,FALSE)," ")</f>
        <v>auto</v>
      </c>
      <c r="G795" t="str">
        <f>IFERROR(VLOOKUP(TRIM(sas_2015[[#This Row],[Registration type]]),regi_cat[],2,FALSE)," ")</f>
        <v>auto</v>
      </c>
    </row>
    <row r="796" spans="3:7" x14ac:dyDescent="0.2">
      <c r="C796" t="s">
        <v>866</v>
      </c>
      <c r="D796" t="s">
        <v>715</v>
      </c>
      <c r="E796">
        <v>114</v>
      </c>
      <c r="F796" t="str">
        <f>IFERROR(VLOOKUP(TRIM(sas_2015[[#This Row],[vehicle_Body type]]),body_cat[],2,FALSE)," ")</f>
        <v>auto</v>
      </c>
      <c r="G796" t="str">
        <f>IFERROR(VLOOKUP(TRIM(sas_2015[[#This Row],[Registration type]]),regi_cat[],2,FALSE)," ")</f>
        <v>auto</v>
      </c>
    </row>
    <row r="797" spans="3:7" x14ac:dyDescent="0.2">
      <c r="C797" t="s">
        <v>866</v>
      </c>
      <c r="D797" t="s">
        <v>716</v>
      </c>
      <c r="E797">
        <v>41</v>
      </c>
      <c r="F797" t="str">
        <f>IFERROR(VLOOKUP(TRIM(sas_2015[[#This Row],[vehicle_Body type]]),body_cat[],2,FALSE)," ")</f>
        <v>auto</v>
      </c>
      <c r="G797" t="str">
        <f>IFERROR(VLOOKUP(TRIM(sas_2015[[#This Row],[Registration type]]),regi_cat[],2,FALSE)," ")</f>
        <v>auto</v>
      </c>
    </row>
    <row r="798" spans="3:7" x14ac:dyDescent="0.2">
      <c r="C798" t="s">
        <v>866</v>
      </c>
      <c r="D798" t="s">
        <v>717</v>
      </c>
      <c r="E798">
        <v>85</v>
      </c>
      <c r="F798" t="str">
        <f>IFERROR(VLOOKUP(TRIM(sas_2015[[#This Row],[vehicle_Body type]]),body_cat[],2,FALSE)," ")</f>
        <v>auto</v>
      </c>
      <c r="G798" t="str">
        <f>IFERROR(VLOOKUP(TRIM(sas_2015[[#This Row],[Registration type]]),regi_cat[],2,FALSE)," ")</f>
        <v>auto</v>
      </c>
    </row>
    <row r="799" spans="3:7" x14ac:dyDescent="0.2">
      <c r="C799" t="s">
        <v>866</v>
      </c>
      <c r="D799" t="s">
        <v>777</v>
      </c>
      <c r="E799">
        <v>1</v>
      </c>
      <c r="F799" t="str">
        <f>IFERROR(VLOOKUP(TRIM(sas_2015[[#This Row],[vehicle_Body type]]),body_cat[],2,FALSE)," ")</f>
        <v>auto</v>
      </c>
      <c r="G799" t="str">
        <f>IFERROR(VLOOKUP(TRIM(sas_2015[[#This Row],[Registration type]]),regi_cat[],2,FALSE)," ")</f>
        <v>auto</v>
      </c>
    </row>
    <row r="800" spans="3:7" x14ac:dyDescent="0.2">
      <c r="C800" t="s">
        <v>866</v>
      </c>
      <c r="D800" t="s">
        <v>718</v>
      </c>
      <c r="E800">
        <v>138</v>
      </c>
      <c r="F800" t="str">
        <f>IFERROR(VLOOKUP(TRIM(sas_2015[[#This Row],[vehicle_Body type]]),body_cat[],2,FALSE)," ")</f>
        <v>auto</v>
      </c>
      <c r="G800" t="str">
        <f>IFERROR(VLOOKUP(TRIM(sas_2015[[#This Row],[Registration type]]),regi_cat[],2,FALSE)," ")</f>
        <v>auto</v>
      </c>
    </row>
    <row r="801" spans="3:7" x14ac:dyDescent="0.2">
      <c r="C801" t="s">
        <v>866</v>
      </c>
      <c r="D801" t="s">
        <v>778</v>
      </c>
      <c r="E801">
        <v>4</v>
      </c>
      <c r="F801" t="str">
        <f>IFERROR(VLOOKUP(TRIM(sas_2015[[#This Row],[vehicle_Body type]]),body_cat[],2,FALSE)," ")</f>
        <v>auto</v>
      </c>
      <c r="G801" t="str">
        <f>IFERROR(VLOOKUP(TRIM(sas_2015[[#This Row],[Registration type]]),regi_cat[],2,FALSE)," ")</f>
        <v>auto</v>
      </c>
    </row>
    <row r="802" spans="3:7" x14ac:dyDescent="0.2">
      <c r="C802" t="s">
        <v>866</v>
      </c>
      <c r="D802" t="s">
        <v>719</v>
      </c>
      <c r="E802">
        <v>35</v>
      </c>
      <c r="F802" t="str">
        <f>IFERROR(VLOOKUP(TRIM(sas_2015[[#This Row],[vehicle_Body type]]),body_cat[],2,FALSE)," ")</f>
        <v>auto</v>
      </c>
      <c r="G802" t="str">
        <f>IFERROR(VLOOKUP(TRIM(sas_2015[[#This Row],[Registration type]]),regi_cat[],2,FALSE)," ")</f>
        <v>auto</v>
      </c>
    </row>
    <row r="803" spans="3:7" x14ac:dyDescent="0.2">
      <c r="C803" t="s">
        <v>866</v>
      </c>
      <c r="D803" t="s">
        <v>780</v>
      </c>
      <c r="E803">
        <v>6</v>
      </c>
      <c r="F803" t="str">
        <f>IFERROR(VLOOKUP(TRIM(sas_2015[[#This Row],[vehicle_Body type]]),body_cat[],2,FALSE)," ")</f>
        <v>auto</v>
      </c>
      <c r="G803" t="str">
        <f>IFERROR(VLOOKUP(TRIM(sas_2015[[#This Row],[Registration type]]),regi_cat[],2,FALSE)," ")</f>
        <v>auto</v>
      </c>
    </row>
    <row r="804" spans="3:7" x14ac:dyDescent="0.2">
      <c r="C804" t="s">
        <v>866</v>
      </c>
      <c r="D804" t="s">
        <v>781</v>
      </c>
      <c r="E804">
        <v>17</v>
      </c>
      <c r="F804" t="str">
        <f>IFERROR(VLOOKUP(TRIM(sas_2015[[#This Row],[vehicle_Body type]]),body_cat[],2,FALSE)," ")</f>
        <v>auto</v>
      </c>
      <c r="G804" t="str">
        <f>IFERROR(VLOOKUP(TRIM(sas_2015[[#This Row],[Registration type]]),regi_cat[],2,FALSE)," ")</f>
        <v>auto</v>
      </c>
    </row>
    <row r="805" spans="3:7" x14ac:dyDescent="0.2">
      <c r="C805" t="s">
        <v>866</v>
      </c>
      <c r="D805" t="s">
        <v>721</v>
      </c>
      <c r="E805">
        <v>305</v>
      </c>
      <c r="F805" t="str">
        <f>IFERROR(VLOOKUP(TRIM(sas_2015[[#This Row],[vehicle_Body type]]),body_cat[],2,FALSE)," ")</f>
        <v>auto</v>
      </c>
      <c r="G805" t="str">
        <f>IFERROR(VLOOKUP(TRIM(sas_2015[[#This Row],[Registration type]]),regi_cat[],2,FALSE)," ")</f>
        <v>auto</v>
      </c>
    </row>
    <row r="806" spans="3:7" x14ac:dyDescent="0.2">
      <c r="C806" t="s">
        <v>866</v>
      </c>
      <c r="D806" t="s">
        <v>783</v>
      </c>
      <c r="E806">
        <v>7</v>
      </c>
      <c r="F806" t="str">
        <f>IFERROR(VLOOKUP(TRIM(sas_2015[[#This Row],[vehicle_Body type]]),body_cat[],2,FALSE)," ")</f>
        <v>auto</v>
      </c>
      <c r="G806" t="str">
        <f>IFERROR(VLOOKUP(TRIM(sas_2015[[#This Row],[Registration type]]),regi_cat[],2,FALSE)," ")</f>
        <v>auto</v>
      </c>
    </row>
    <row r="807" spans="3:7" x14ac:dyDescent="0.2">
      <c r="C807" t="s">
        <v>866</v>
      </c>
      <c r="D807" t="s">
        <v>865</v>
      </c>
      <c r="E807">
        <v>1</v>
      </c>
      <c r="F807" t="str">
        <f>IFERROR(VLOOKUP(TRIM(sas_2015[[#This Row],[vehicle_Body type]]),body_cat[],2,FALSE)," ")</f>
        <v>auto</v>
      </c>
      <c r="G807" t="str">
        <f>IFERROR(VLOOKUP(TRIM(sas_2015[[#This Row],[Registration type]]),regi_cat[],2,FALSE)," ")</f>
        <v>light commercial truck</v>
      </c>
    </row>
    <row r="808" spans="3:7" x14ac:dyDescent="0.2">
      <c r="C808" t="s">
        <v>866</v>
      </c>
      <c r="D808" t="s">
        <v>839</v>
      </c>
      <c r="E808">
        <v>2</v>
      </c>
      <c r="F808" t="str">
        <f>IFERROR(VLOOKUP(TRIM(sas_2015[[#This Row],[vehicle_Body type]]),body_cat[],2,FALSE)," ")</f>
        <v>auto</v>
      </c>
      <c r="G808" t="str">
        <f>IFERROR(VLOOKUP(TRIM(sas_2015[[#This Row],[Registration type]]),regi_cat[],2,FALSE)," ")</f>
        <v>passenger truck</v>
      </c>
    </row>
    <row r="809" spans="3:7" x14ac:dyDescent="0.2">
      <c r="C809" t="s">
        <v>866</v>
      </c>
      <c r="D809" t="s">
        <v>826</v>
      </c>
      <c r="E809">
        <v>3</v>
      </c>
      <c r="F809" t="str">
        <f>IFERROR(VLOOKUP(TRIM(sas_2015[[#This Row],[vehicle_Body type]]),body_cat[],2,FALSE)," ")</f>
        <v>auto</v>
      </c>
      <c r="G809" t="str">
        <f>IFERROR(VLOOKUP(TRIM(sas_2015[[#This Row],[Registration type]]),regi_cat[],2,FALSE)," ")</f>
        <v>auto</v>
      </c>
    </row>
    <row r="810" spans="3:7" x14ac:dyDescent="0.2">
      <c r="C810" t="s">
        <v>866</v>
      </c>
      <c r="D810" t="s">
        <v>841</v>
      </c>
      <c r="E810">
        <v>3</v>
      </c>
      <c r="F810" t="str">
        <f>IFERROR(VLOOKUP(TRIM(sas_2015[[#This Row],[vehicle_Body type]]),body_cat[],2,FALSE)," ")</f>
        <v>auto</v>
      </c>
      <c r="G810" t="str">
        <f>IFERROR(VLOOKUP(TRIM(sas_2015[[#This Row],[Registration type]]),regi_cat[],2,FALSE)," ")</f>
        <v>auto</v>
      </c>
    </row>
    <row r="811" spans="3:7" x14ac:dyDescent="0.2">
      <c r="C811" t="s">
        <v>866</v>
      </c>
      <c r="D811" t="s">
        <v>785</v>
      </c>
      <c r="E811">
        <v>1</v>
      </c>
      <c r="F811" t="str">
        <f>IFERROR(VLOOKUP(TRIM(sas_2015[[#This Row],[vehicle_Body type]]),body_cat[],2,FALSE)," ")</f>
        <v>auto</v>
      </c>
      <c r="G811" t="str">
        <f>IFERROR(VLOOKUP(TRIM(sas_2015[[#This Row],[Registration type]]),regi_cat[],2,FALSE)," ")</f>
        <v>auto</v>
      </c>
    </row>
    <row r="812" spans="3:7" x14ac:dyDescent="0.2">
      <c r="C812" t="s">
        <v>866</v>
      </c>
      <c r="D812" t="s">
        <v>827</v>
      </c>
      <c r="E812">
        <v>1</v>
      </c>
      <c r="F812" t="str">
        <f>IFERROR(VLOOKUP(TRIM(sas_2015[[#This Row],[vehicle_Body type]]),body_cat[],2,FALSE)," ")</f>
        <v>auto</v>
      </c>
      <c r="G812" t="str">
        <f>IFERROR(VLOOKUP(TRIM(sas_2015[[#This Row],[Registration type]]),regi_cat[],2,FALSE)," ")</f>
        <v>auto</v>
      </c>
    </row>
    <row r="813" spans="3:7" x14ac:dyDescent="0.2">
      <c r="C813" t="s">
        <v>866</v>
      </c>
      <c r="D813" t="s">
        <v>723</v>
      </c>
      <c r="E813">
        <v>56</v>
      </c>
      <c r="F813" t="str">
        <f>IFERROR(VLOOKUP(TRIM(sas_2015[[#This Row],[vehicle_Body type]]),body_cat[],2,FALSE)," ")</f>
        <v>auto</v>
      </c>
      <c r="G813" t="str">
        <f>IFERROR(VLOOKUP(TRIM(sas_2015[[#This Row],[Registration type]]),regi_cat[],2,FALSE)," ")</f>
        <v>auto</v>
      </c>
    </row>
    <row r="814" spans="3:7" x14ac:dyDescent="0.2">
      <c r="C814" t="s">
        <v>866</v>
      </c>
      <c r="D814" t="s">
        <v>724</v>
      </c>
      <c r="E814">
        <v>396</v>
      </c>
      <c r="F814" t="str">
        <f>IFERROR(VLOOKUP(TRIM(sas_2015[[#This Row],[vehicle_Body type]]),body_cat[],2,FALSE)," ")</f>
        <v>auto</v>
      </c>
      <c r="G814" t="str">
        <f>IFERROR(VLOOKUP(TRIM(sas_2015[[#This Row],[Registration type]]),regi_cat[],2,FALSE)," ")</f>
        <v>auto</v>
      </c>
    </row>
    <row r="815" spans="3:7" x14ac:dyDescent="0.2">
      <c r="C815" t="s">
        <v>866</v>
      </c>
      <c r="D815" t="s">
        <v>787</v>
      </c>
      <c r="E815">
        <v>5</v>
      </c>
      <c r="F815" t="str">
        <f>IFERROR(VLOOKUP(TRIM(sas_2015[[#This Row],[vehicle_Body type]]),body_cat[],2,FALSE)," ")</f>
        <v>auto</v>
      </c>
      <c r="G815" t="str">
        <f>IFERROR(VLOOKUP(TRIM(sas_2015[[#This Row],[Registration type]]),regi_cat[],2,FALSE)," ")</f>
        <v>auto</v>
      </c>
    </row>
    <row r="816" spans="3:7" x14ac:dyDescent="0.2">
      <c r="C816" t="s">
        <v>866</v>
      </c>
      <c r="D816" t="s">
        <v>788</v>
      </c>
      <c r="E816">
        <v>30</v>
      </c>
      <c r="F816" t="str">
        <f>IFERROR(VLOOKUP(TRIM(sas_2015[[#This Row],[vehicle_Body type]]),body_cat[],2,FALSE)," ")</f>
        <v>auto</v>
      </c>
      <c r="G816" t="str">
        <f>IFERROR(VLOOKUP(TRIM(sas_2015[[#This Row],[Registration type]]),regi_cat[],2,FALSE)," ")</f>
        <v>auto</v>
      </c>
    </row>
    <row r="817" spans="3:7" x14ac:dyDescent="0.2">
      <c r="C817" t="s">
        <v>866</v>
      </c>
      <c r="D817" t="s">
        <v>789</v>
      </c>
      <c r="E817">
        <v>5</v>
      </c>
      <c r="F817" t="str">
        <f>IFERROR(VLOOKUP(TRIM(sas_2015[[#This Row],[vehicle_Body type]]),body_cat[],2,FALSE)," ")</f>
        <v>auto</v>
      </c>
      <c r="G817" t="str">
        <f>IFERROR(VLOOKUP(TRIM(sas_2015[[#This Row],[Registration type]]),regi_cat[],2,FALSE)," ")</f>
        <v>auto</v>
      </c>
    </row>
    <row r="818" spans="3:7" x14ac:dyDescent="0.2">
      <c r="C818" t="s">
        <v>866</v>
      </c>
      <c r="D818" t="s">
        <v>790</v>
      </c>
      <c r="E818">
        <v>1</v>
      </c>
      <c r="F818" t="str">
        <f>IFERROR(VLOOKUP(TRIM(sas_2015[[#This Row],[vehicle_Body type]]),body_cat[],2,FALSE)," ")</f>
        <v>auto</v>
      </c>
      <c r="G818" t="str">
        <f>IFERROR(VLOOKUP(TRIM(sas_2015[[#This Row],[Registration type]]),regi_cat[],2,FALSE)," ")</f>
        <v>auto</v>
      </c>
    </row>
    <row r="819" spans="3:7" x14ac:dyDescent="0.2">
      <c r="C819" t="s">
        <v>866</v>
      </c>
      <c r="D819" t="s">
        <v>725</v>
      </c>
      <c r="E819">
        <v>6</v>
      </c>
      <c r="F819" t="str">
        <f>IFERROR(VLOOKUP(TRIM(sas_2015[[#This Row],[vehicle_Body type]]),body_cat[],2,FALSE)," ")</f>
        <v>auto</v>
      </c>
      <c r="G819" t="str">
        <f>IFERROR(VLOOKUP(TRIM(sas_2015[[#This Row],[Registration type]]),regi_cat[],2,FALSE)," ")</f>
        <v>auto</v>
      </c>
    </row>
    <row r="820" spans="3:7" x14ac:dyDescent="0.2">
      <c r="C820" t="s">
        <v>866</v>
      </c>
      <c r="D820" t="s">
        <v>791</v>
      </c>
      <c r="E820">
        <v>10</v>
      </c>
      <c r="F820" t="str">
        <f>IFERROR(VLOOKUP(TRIM(sas_2015[[#This Row],[vehicle_Body type]]),body_cat[],2,FALSE)," ")</f>
        <v>auto</v>
      </c>
      <c r="G820" t="str">
        <f>IFERROR(VLOOKUP(TRIM(sas_2015[[#This Row],[Registration type]]),regi_cat[],2,FALSE)," ")</f>
        <v>auto</v>
      </c>
    </row>
    <row r="821" spans="3:7" x14ac:dyDescent="0.2">
      <c r="C821" t="s">
        <v>866</v>
      </c>
      <c r="D821" t="s">
        <v>726</v>
      </c>
      <c r="E821">
        <v>1</v>
      </c>
      <c r="F821" t="str">
        <f>IFERROR(VLOOKUP(TRIM(sas_2015[[#This Row],[vehicle_Body type]]),body_cat[],2,FALSE)," ")</f>
        <v>auto</v>
      </c>
      <c r="G821" t="str">
        <f>IFERROR(VLOOKUP(TRIM(sas_2015[[#This Row],[Registration type]]),regi_cat[],2,FALSE)," ")</f>
        <v>equipment</v>
      </c>
    </row>
    <row r="822" spans="3:7" x14ac:dyDescent="0.2">
      <c r="C822" t="s">
        <v>866</v>
      </c>
      <c r="D822" t="s">
        <v>727</v>
      </c>
      <c r="E822">
        <v>76</v>
      </c>
      <c r="F822" t="str">
        <f>IFERROR(VLOOKUP(TRIM(sas_2015[[#This Row],[vehicle_Body type]]),body_cat[],2,FALSE)," ")</f>
        <v>auto</v>
      </c>
      <c r="G822" t="str">
        <f>IFERROR(VLOOKUP(TRIM(sas_2015[[#This Row],[Registration type]]),regi_cat[],2,FALSE)," ")</f>
        <v>auto</v>
      </c>
    </row>
    <row r="823" spans="3:7" x14ac:dyDescent="0.2">
      <c r="C823" t="s">
        <v>866</v>
      </c>
      <c r="D823" t="s">
        <v>792</v>
      </c>
      <c r="E823">
        <v>16</v>
      </c>
      <c r="F823" t="str">
        <f>IFERROR(VLOOKUP(TRIM(sas_2015[[#This Row],[vehicle_Body type]]),body_cat[],2,FALSE)," ")</f>
        <v>auto</v>
      </c>
      <c r="G823" t="str">
        <f>IFERROR(VLOOKUP(TRIM(sas_2015[[#This Row],[Registration type]]),regi_cat[],2,FALSE)," ")</f>
        <v>auto</v>
      </c>
    </row>
    <row r="824" spans="3:7" x14ac:dyDescent="0.2">
      <c r="C824" t="s">
        <v>866</v>
      </c>
      <c r="D824" t="s">
        <v>794</v>
      </c>
      <c r="E824">
        <v>4</v>
      </c>
      <c r="F824" t="str">
        <f>IFERROR(VLOOKUP(TRIM(sas_2015[[#This Row],[vehicle_Body type]]),body_cat[],2,FALSE)," ")</f>
        <v>auto</v>
      </c>
      <c r="G824" t="str">
        <f>IFERROR(VLOOKUP(TRIM(sas_2015[[#This Row],[Registration type]]),regi_cat[],2,FALSE)," ")</f>
        <v>auto</v>
      </c>
    </row>
    <row r="825" spans="3:7" x14ac:dyDescent="0.2">
      <c r="C825" t="s">
        <v>866</v>
      </c>
      <c r="D825" t="s">
        <v>736</v>
      </c>
      <c r="E825">
        <v>77</v>
      </c>
      <c r="F825" t="str">
        <f>IFERROR(VLOOKUP(TRIM(sas_2015[[#This Row],[vehicle_Body type]]),body_cat[],2,FALSE)," ")</f>
        <v>auto</v>
      </c>
      <c r="G825" t="str">
        <f>IFERROR(VLOOKUP(TRIM(sas_2015[[#This Row],[Registration type]]),regi_cat[],2,FALSE)," ")</f>
        <v>municipal other</v>
      </c>
    </row>
    <row r="826" spans="3:7" x14ac:dyDescent="0.2">
      <c r="C826" t="s">
        <v>866</v>
      </c>
      <c r="D826" t="s">
        <v>795</v>
      </c>
      <c r="E826">
        <v>13</v>
      </c>
      <c r="F826" t="str">
        <f>IFERROR(VLOOKUP(TRIM(sas_2015[[#This Row],[vehicle_Body type]]),body_cat[],2,FALSE)," ")</f>
        <v>auto</v>
      </c>
      <c r="G826" t="str">
        <f>IFERROR(VLOOKUP(TRIM(sas_2015[[#This Row],[Registration type]]),regi_cat[],2,FALSE)," ")</f>
        <v>auto</v>
      </c>
    </row>
    <row r="827" spans="3:7" x14ac:dyDescent="0.2">
      <c r="C827" t="s">
        <v>866</v>
      </c>
      <c r="D827" t="s">
        <v>796</v>
      </c>
      <c r="E827">
        <v>18</v>
      </c>
      <c r="F827" t="str">
        <f>IFERROR(VLOOKUP(TRIM(sas_2015[[#This Row],[vehicle_Body type]]),body_cat[],2,FALSE)," ")</f>
        <v>auto</v>
      </c>
      <c r="G827" t="str">
        <f>IFERROR(VLOOKUP(TRIM(sas_2015[[#This Row],[Registration type]]),regi_cat[],2,FALSE)," ")</f>
        <v>auto</v>
      </c>
    </row>
    <row r="828" spans="3:7" x14ac:dyDescent="0.2">
      <c r="C828" t="s">
        <v>866</v>
      </c>
      <c r="D828" t="s">
        <v>797</v>
      </c>
      <c r="E828">
        <v>26</v>
      </c>
      <c r="F828" t="str">
        <f>IFERROR(VLOOKUP(TRIM(sas_2015[[#This Row],[vehicle_Body type]]),body_cat[],2,FALSE)," ")</f>
        <v>auto</v>
      </c>
      <c r="G828" t="str">
        <f>IFERROR(VLOOKUP(TRIM(sas_2015[[#This Row],[Registration type]]),regi_cat[],2,FALSE)," ")</f>
        <v>auto</v>
      </c>
    </row>
    <row r="829" spans="3:7" x14ac:dyDescent="0.2">
      <c r="C829" t="s">
        <v>866</v>
      </c>
      <c r="D829" t="s">
        <v>798</v>
      </c>
      <c r="E829">
        <v>4</v>
      </c>
      <c r="F829" t="str">
        <f>IFERROR(VLOOKUP(TRIM(sas_2015[[#This Row],[vehicle_Body type]]),body_cat[],2,FALSE)," ")</f>
        <v>auto</v>
      </c>
      <c r="G829" t="str">
        <f>IFERROR(VLOOKUP(TRIM(sas_2015[[#This Row],[Registration type]]),regi_cat[],2,FALSE)," ")</f>
        <v>auto</v>
      </c>
    </row>
    <row r="830" spans="3:7" x14ac:dyDescent="0.2">
      <c r="C830" t="s">
        <v>866</v>
      </c>
      <c r="D830" t="s">
        <v>737</v>
      </c>
      <c r="E830">
        <v>102</v>
      </c>
      <c r="F830" t="str">
        <f>IFERROR(VLOOKUP(TRIM(sas_2015[[#This Row],[vehicle_Body type]]),body_cat[],2,FALSE)," ")</f>
        <v>auto</v>
      </c>
      <c r="G830" t="str">
        <f>IFERROR(VLOOKUP(TRIM(sas_2015[[#This Row],[Registration type]]),regi_cat[],2,FALSE)," ")</f>
        <v>auto</v>
      </c>
    </row>
    <row r="831" spans="3:7" x14ac:dyDescent="0.2">
      <c r="C831" t="s">
        <v>866</v>
      </c>
      <c r="D831" t="s">
        <v>799</v>
      </c>
      <c r="E831">
        <v>3</v>
      </c>
      <c r="F831" t="str">
        <f>IFERROR(VLOOKUP(TRIM(sas_2015[[#This Row],[vehicle_Body type]]),body_cat[],2,FALSE)," ")</f>
        <v>auto</v>
      </c>
      <c r="G831" t="str">
        <f>IFERROR(VLOOKUP(TRIM(sas_2015[[#This Row],[Registration type]]),regi_cat[],2,FALSE)," ")</f>
        <v>auto</v>
      </c>
    </row>
    <row r="832" spans="3:7" x14ac:dyDescent="0.2">
      <c r="C832" t="s">
        <v>866</v>
      </c>
      <c r="D832" t="s">
        <v>800</v>
      </c>
      <c r="E832">
        <v>10</v>
      </c>
      <c r="F832" t="str">
        <f>IFERROR(VLOOKUP(TRIM(sas_2015[[#This Row],[vehicle_Body type]]),body_cat[],2,FALSE)," ")</f>
        <v>auto</v>
      </c>
      <c r="G832" t="str">
        <f>IFERROR(VLOOKUP(TRIM(sas_2015[[#This Row],[Registration type]]),regi_cat[],2,FALSE)," ")</f>
        <v>auto</v>
      </c>
    </row>
    <row r="833" spans="3:7" x14ac:dyDescent="0.2">
      <c r="C833" t="s">
        <v>866</v>
      </c>
      <c r="D833" t="s">
        <v>801</v>
      </c>
      <c r="E833">
        <v>20</v>
      </c>
      <c r="F833" t="str">
        <f>IFERROR(VLOOKUP(TRIM(sas_2015[[#This Row],[vehicle_Body type]]),body_cat[],2,FALSE)," ")</f>
        <v>auto</v>
      </c>
      <c r="G833" t="str">
        <f>IFERROR(VLOOKUP(TRIM(sas_2015[[#This Row],[Registration type]]),regi_cat[],2,FALSE)," ")</f>
        <v>auto</v>
      </c>
    </row>
    <row r="834" spans="3:7" x14ac:dyDescent="0.2">
      <c r="C834" t="s">
        <v>866</v>
      </c>
      <c r="D834" t="s">
        <v>738</v>
      </c>
      <c r="E834">
        <v>89290</v>
      </c>
      <c r="F834" t="str">
        <f>IFERROR(VLOOKUP(TRIM(sas_2015[[#This Row],[vehicle_Body type]]),body_cat[],2,FALSE)," ")</f>
        <v>auto</v>
      </c>
      <c r="G834" t="str">
        <f>IFERROR(VLOOKUP(TRIM(sas_2015[[#This Row],[Registration type]]),regi_cat[],2,FALSE)," ")</f>
        <v>auto</v>
      </c>
    </row>
    <row r="835" spans="3:7" x14ac:dyDescent="0.2">
      <c r="C835" t="s">
        <v>866</v>
      </c>
      <c r="D835" t="s">
        <v>739</v>
      </c>
      <c r="E835">
        <v>68</v>
      </c>
      <c r="F835" t="str">
        <f>IFERROR(VLOOKUP(TRIM(sas_2015[[#This Row],[vehicle_Body type]]),body_cat[],2,FALSE)," ")</f>
        <v>auto</v>
      </c>
      <c r="G835" t="str">
        <f>IFERROR(VLOOKUP(TRIM(sas_2015[[#This Row],[Registration type]]),regi_cat[],2,FALSE)," ")</f>
        <v>auto</v>
      </c>
    </row>
    <row r="836" spans="3:7" x14ac:dyDescent="0.2">
      <c r="C836" t="s">
        <v>866</v>
      </c>
      <c r="D836" t="s">
        <v>803</v>
      </c>
      <c r="E836">
        <v>148</v>
      </c>
      <c r="F836" t="str">
        <f>IFERROR(VLOOKUP(TRIM(sas_2015[[#This Row],[vehicle_Body type]]),body_cat[],2,FALSE)," ")</f>
        <v>auto</v>
      </c>
      <c r="G836" t="str">
        <f>IFERROR(VLOOKUP(TRIM(sas_2015[[#This Row],[Registration type]]),regi_cat[],2,FALSE)," ")</f>
        <v>auto</v>
      </c>
    </row>
    <row r="837" spans="3:7" x14ac:dyDescent="0.2">
      <c r="C837" t="s">
        <v>866</v>
      </c>
      <c r="D837" t="s">
        <v>804</v>
      </c>
      <c r="E837">
        <v>3</v>
      </c>
      <c r="F837" t="str">
        <f>IFERROR(VLOOKUP(TRIM(sas_2015[[#This Row],[vehicle_Body type]]),body_cat[],2,FALSE)," ")</f>
        <v>auto</v>
      </c>
      <c r="G837" t="str">
        <f>IFERROR(VLOOKUP(TRIM(sas_2015[[#This Row],[Registration type]]),regi_cat[],2,FALSE)," ")</f>
        <v>auto</v>
      </c>
    </row>
    <row r="838" spans="3:7" x14ac:dyDescent="0.2">
      <c r="C838" t="s">
        <v>866</v>
      </c>
      <c r="D838" t="s">
        <v>740</v>
      </c>
      <c r="E838">
        <v>153</v>
      </c>
      <c r="F838" t="str">
        <f>IFERROR(VLOOKUP(TRIM(sas_2015[[#This Row],[vehicle_Body type]]),body_cat[],2,FALSE)," ")</f>
        <v>auto</v>
      </c>
      <c r="G838" t="str">
        <f>IFERROR(VLOOKUP(TRIM(sas_2015[[#This Row],[Registration type]]),regi_cat[],2,FALSE)," ")</f>
        <v>auto</v>
      </c>
    </row>
    <row r="839" spans="3:7" x14ac:dyDescent="0.2">
      <c r="C839" t="s">
        <v>866</v>
      </c>
      <c r="D839" t="s">
        <v>741</v>
      </c>
      <c r="E839">
        <v>11</v>
      </c>
      <c r="F839" t="str">
        <f>IFERROR(VLOOKUP(TRIM(sas_2015[[#This Row],[vehicle_Body type]]),body_cat[],2,FALSE)," ")</f>
        <v>auto</v>
      </c>
      <c r="G839" t="str">
        <f>IFERROR(VLOOKUP(TRIM(sas_2015[[#This Row],[Registration type]]),regi_cat[],2,FALSE)," ")</f>
        <v>passenger truck</v>
      </c>
    </row>
    <row r="840" spans="3:7" x14ac:dyDescent="0.2">
      <c r="C840" t="s">
        <v>866</v>
      </c>
      <c r="D840" t="s">
        <v>805</v>
      </c>
      <c r="E840">
        <v>32</v>
      </c>
      <c r="F840" t="str">
        <f>IFERROR(VLOOKUP(TRIM(sas_2015[[#This Row],[vehicle_Body type]]),body_cat[],2,FALSE)," ")</f>
        <v>auto</v>
      </c>
      <c r="G840" t="str">
        <f>IFERROR(VLOOKUP(TRIM(sas_2015[[#This Row],[Registration type]]),regi_cat[],2,FALSE)," ")</f>
        <v>auto</v>
      </c>
    </row>
    <row r="841" spans="3:7" x14ac:dyDescent="0.2">
      <c r="C841" t="s">
        <v>866</v>
      </c>
      <c r="D841" t="s">
        <v>743</v>
      </c>
      <c r="E841">
        <v>1</v>
      </c>
      <c r="F841" t="str">
        <f>IFERROR(VLOOKUP(TRIM(sas_2015[[#This Row],[vehicle_Body type]]),body_cat[],2,FALSE)," ")</f>
        <v>auto</v>
      </c>
      <c r="G841" t="str">
        <f>IFERROR(VLOOKUP(TRIM(sas_2015[[#This Row],[Registration type]]),regi_cat[],2,FALSE)," ")</f>
        <v>passenger truck</v>
      </c>
    </row>
    <row r="842" spans="3:7" x14ac:dyDescent="0.2">
      <c r="C842" t="s">
        <v>866</v>
      </c>
      <c r="D842" t="s">
        <v>806</v>
      </c>
      <c r="E842">
        <v>2</v>
      </c>
      <c r="F842" t="str">
        <f>IFERROR(VLOOKUP(TRIM(sas_2015[[#This Row],[vehicle_Body type]]),body_cat[],2,FALSE)," ")</f>
        <v>auto</v>
      </c>
      <c r="G842" t="str">
        <f>IFERROR(VLOOKUP(TRIM(sas_2015[[#This Row],[Registration type]]),regi_cat[],2,FALSE)," ")</f>
        <v>auto</v>
      </c>
    </row>
    <row r="843" spans="3:7" x14ac:dyDescent="0.2">
      <c r="C843" t="s">
        <v>866</v>
      </c>
      <c r="D843" t="s">
        <v>808</v>
      </c>
      <c r="E843">
        <v>2</v>
      </c>
      <c r="F843" t="str">
        <f>IFERROR(VLOOKUP(TRIM(sas_2015[[#This Row],[vehicle_Body type]]),body_cat[],2,FALSE)," ")</f>
        <v>auto</v>
      </c>
      <c r="G843" t="str">
        <f>IFERROR(VLOOKUP(TRIM(sas_2015[[#This Row],[Registration type]]),regi_cat[],2,FALSE)," ")</f>
        <v>auto</v>
      </c>
    </row>
    <row r="844" spans="3:7" x14ac:dyDescent="0.2">
      <c r="C844" t="s">
        <v>866</v>
      </c>
      <c r="D844" t="s">
        <v>744</v>
      </c>
      <c r="E844">
        <v>67</v>
      </c>
      <c r="F844" t="str">
        <f>IFERROR(VLOOKUP(TRIM(sas_2015[[#This Row],[vehicle_Body type]]),body_cat[],2,FALSE)," ")</f>
        <v>auto</v>
      </c>
      <c r="G844" t="str">
        <f>IFERROR(VLOOKUP(TRIM(sas_2015[[#This Row],[Registration type]]),regi_cat[],2,FALSE)," ")</f>
        <v>auto</v>
      </c>
    </row>
    <row r="845" spans="3:7" x14ac:dyDescent="0.2">
      <c r="C845" t="s">
        <v>866</v>
      </c>
      <c r="D845" t="s">
        <v>810</v>
      </c>
      <c r="E845">
        <v>3</v>
      </c>
      <c r="F845" t="str">
        <f>IFERROR(VLOOKUP(TRIM(sas_2015[[#This Row],[vehicle_Body type]]),body_cat[],2,FALSE)," ")</f>
        <v>auto</v>
      </c>
      <c r="G845" t="str">
        <f>IFERROR(VLOOKUP(TRIM(sas_2015[[#This Row],[Registration type]]),regi_cat[],2,FALSE)," ")</f>
        <v>auto</v>
      </c>
    </row>
    <row r="846" spans="3:7" x14ac:dyDescent="0.2">
      <c r="C846" t="s">
        <v>866</v>
      </c>
      <c r="D846" t="s">
        <v>811</v>
      </c>
      <c r="E846">
        <v>2</v>
      </c>
      <c r="F846" t="str">
        <f>IFERROR(VLOOKUP(TRIM(sas_2015[[#This Row],[vehicle_Body type]]),body_cat[],2,FALSE)," ")</f>
        <v>auto</v>
      </c>
      <c r="G846" t="str">
        <f>IFERROR(VLOOKUP(TRIM(sas_2015[[#This Row],[Registration type]]),regi_cat[],2,FALSE)," ")</f>
        <v>auto</v>
      </c>
    </row>
    <row r="847" spans="3:7" x14ac:dyDescent="0.2">
      <c r="C847" t="s">
        <v>866</v>
      </c>
      <c r="D847" t="s">
        <v>812</v>
      </c>
      <c r="E847">
        <v>3</v>
      </c>
      <c r="F847" t="str">
        <f>IFERROR(VLOOKUP(TRIM(sas_2015[[#This Row],[vehicle_Body type]]),body_cat[],2,FALSE)," ")</f>
        <v>auto</v>
      </c>
      <c r="G847" t="str">
        <f>IFERROR(VLOOKUP(TRIM(sas_2015[[#This Row],[Registration type]]),regi_cat[],2,FALSE)," ")</f>
        <v>auto</v>
      </c>
    </row>
    <row r="848" spans="3:7" x14ac:dyDescent="0.2">
      <c r="C848" t="s">
        <v>866</v>
      </c>
      <c r="D848" t="s">
        <v>813</v>
      </c>
      <c r="E848">
        <v>5</v>
      </c>
      <c r="F848" t="str">
        <f>IFERROR(VLOOKUP(TRIM(sas_2015[[#This Row],[vehicle_Body type]]),body_cat[],2,FALSE)," ")</f>
        <v>auto</v>
      </c>
      <c r="G848" t="str">
        <f>IFERROR(VLOOKUP(TRIM(sas_2015[[#This Row],[Registration type]]),regi_cat[],2,FALSE)," ")</f>
        <v>auto</v>
      </c>
    </row>
    <row r="849" spans="3:7" x14ac:dyDescent="0.2">
      <c r="C849" t="s">
        <v>866</v>
      </c>
      <c r="D849" t="s">
        <v>746</v>
      </c>
      <c r="E849">
        <v>121</v>
      </c>
      <c r="F849" t="str">
        <f>IFERROR(VLOOKUP(TRIM(sas_2015[[#This Row],[vehicle_Body type]]),body_cat[],2,FALSE)," ")</f>
        <v>auto</v>
      </c>
      <c r="G849" t="str">
        <f>IFERROR(VLOOKUP(TRIM(sas_2015[[#This Row],[Registration type]]),regi_cat[],2,FALSE)," ")</f>
        <v>auto</v>
      </c>
    </row>
    <row r="850" spans="3:7" x14ac:dyDescent="0.2">
      <c r="C850" t="s">
        <v>866</v>
      </c>
      <c r="D850" t="s">
        <v>747</v>
      </c>
      <c r="E850">
        <v>1</v>
      </c>
      <c r="F850" t="str">
        <f>IFERROR(VLOOKUP(TRIM(sas_2015[[#This Row],[vehicle_Body type]]),body_cat[],2,FALSE)," ")</f>
        <v>auto</v>
      </c>
      <c r="G850" t="str">
        <f>IFERROR(VLOOKUP(TRIM(sas_2015[[#This Row],[Registration type]]),regi_cat[],2,FALSE)," ")</f>
        <v>auto</v>
      </c>
    </row>
    <row r="851" spans="3:7" x14ac:dyDescent="0.2">
      <c r="C851" t="s">
        <v>866</v>
      </c>
      <c r="D851" t="s">
        <v>815</v>
      </c>
      <c r="E851">
        <v>17</v>
      </c>
      <c r="F851" t="str">
        <f>IFERROR(VLOOKUP(TRIM(sas_2015[[#This Row],[vehicle_Body type]]),body_cat[],2,FALSE)," ")</f>
        <v>auto</v>
      </c>
      <c r="G851" t="str">
        <f>IFERROR(VLOOKUP(TRIM(sas_2015[[#This Row],[Registration type]]),regi_cat[],2,FALSE)," ")</f>
        <v>auto</v>
      </c>
    </row>
    <row r="852" spans="3:7" x14ac:dyDescent="0.2">
      <c r="C852" t="s">
        <v>866</v>
      </c>
      <c r="D852" t="s">
        <v>854</v>
      </c>
      <c r="E852">
        <v>1</v>
      </c>
      <c r="F852" t="str">
        <f>IFERROR(VLOOKUP(TRIM(sas_2015[[#This Row],[vehicle_Body type]]),body_cat[],2,FALSE)," ")</f>
        <v>auto</v>
      </c>
      <c r="G852" t="str">
        <f>IFERROR(VLOOKUP(TRIM(sas_2015[[#This Row],[Registration type]]),regi_cat[],2,FALSE)," ")</f>
        <v>auto</v>
      </c>
    </row>
    <row r="853" spans="3:7" x14ac:dyDescent="0.2">
      <c r="C853" t="s">
        <v>866</v>
      </c>
      <c r="D853" t="s">
        <v>816</v>
      </c>
      <c r="E853">
        <v>3</v>
      </c>
      <c r="F853" t="str">
        <f>IFERROR(VLOOKUP(TRIM(sas_2015[[#This Row],[vehicle_Body type]]),body_cat[],2,FALSE)," ")</f>
        <v>auto</v>
      </c>
      <c r="G853" t="str">
        <f>IFERROR(VLOOKUP(TRIM(sas_2015[[#This Row],[Registration type]]),regi_cat[],2,FALSE)," ")</f>
        <v>auto</v>
      </c>
    </row>
    <row r="854" spans="3:7" x14ac:dyDescent="0.2">
      <c r="C854" t="s">
        <v>866</v>
      </c>
      <c r="D854" t="s">
        <v>752</v>
      </c>
      <c r="E854">
        <v>31</v>
      </c>
      <c r="F854" t="str">
        <f>IFERROR(VLOOKUP(TRIM(sas_2015[[#This Row],[vehicle_Body type]]),body_cat[],2,FALSE)," ")</f>
        <v>auto</v>
      </c>
      <c r="G854" t="str">
        <f>IFERROR(VLOOKUP(TRIM(sas_2015[[#This Row],[Registration type]]),regi_cat[],2,FALSE)," ")</f>
        <v>light commercial truck</v>
      </c>
    </row>
    <row r="855" spans="3:7" x14ac:dyDescent="0.2">
      <c r="C855" t="s">
        <v>866</v>
      </c>
      <c r="D855" t="s">
        <v>753</v>
      </c>
      <c r="E855">
        <v>3</v>
      </c>
      <c r="F855" t="str">
        <f>IFERROR(VLOOKUP(TRIM(sas_2015[[#This Row],[vehicle_Body type]]),body_cat[],2,FALSE)," ")</f>
        <v>auto</v>
      </c>
      <c r="G855" t="str">
        <f>IFERROR(VLOOKUP(TRIM(sas_2015[[#This Row],[Registration type]]),regi_cat[],2,FALSE)," ")</f>
        <v>light commercial truck</v>
      </c>
    </row>
    <row r="856" spans="3:7" x14ac:dyDescent="0.2">
      <c r="C856" t="s">
        <v>866</v>
      </c>
      <c r="D856" t="s">
        <v>868</v>
      </c>
      <c r="E856">
        <v>1</v>
      </c>
      <c r="F856" t="str">
        <f>IFERROR(VLOOKUP(TRIM(sas_2015[[#This Row],[vehicle_Body type]]),body_cat[],2,FALSE)," ")</f>
        <v>auto</v>
      </c>
      <c r="G856" t="str">
        <f>IFERROR(VLOOKUP(TRIM(sas_2015[[#This Row],[Registration type]]),regi_cat[],2,FALSE)," ")</f>
        <v>single unit long haul</v>
      </c>
    </row>
    <row r="857" spans="3:7" x14ac:dyDescent="0.2">
      <c r="C857" t="s">
        <v>866</v>
      </c>
      <c r="D857" t="s">
        <v>757</v>
      </c>
      <c r="E857">
        <v>1381</v>
      </c>
      <c r="F857" t="str">
        <f>IFERROR(VLOOKUP(TRIM(sas_2015[[#This Row],[vehicle_Body type]]),body_cat[],2,FALSE)," ")</f>
        <v>auto</v>
      </c>
      <c r="G857" t="str">
        <f>IFERROR(VLOOKUP(TRIM(sas_2015[[#This Row],[Registration type]]),regi_cat[],2,FALSE)," ")</f>
        <v>light commercial truck</v>
      </c>
    </row>
    <row r="858" spans="3:7" x14ac:dyDescent="0.2">
      <c r="C858" t="s">
        <v>866</v>
      </c>
      <c r="D858" t="s">
        <v>759</v>
      </c>
      <c r="E858">
        <v>193</v>
      </c>
      <c r="F858" t="str">
        <f>IFERROR(VLOOKUP(TRIM(sas_2015[[#This Row],[vehicle_Body type]]),body_cat[],2,FALSE)," ")</f>
        <v>auto</v>
      </c>
      <c r="G858" t="str">
        <f>IFERROR(VLOOKUP(TRIM(sas_2015[[#This Row],[Registration type]]),regi_cat[],2,FALSE)," ")</f>
        <v>auto</v>
      </c>
    </row>
    <row r="859" spans="3:7" x14ac:dyDescent="0.2">
      <c r="C859" t="s">
        <v>866</v>
      </c>
      <c r="D859" t="s">
        <v>761</v>
      </c>
      <c r="E859">
        <v>101</v>
      </c>
      <c r="F859" t="str">
        <f>IFERROR(VLOOKUP(TRIM(sas_2015[[#This Row],[vehicle_Body type]]),body_cat[],2,FALSE)," ")</f>
        <v>auto</v>
      </c>
      <c r="G859" t="str">
        <f>IFERROR(VLOOKUP(TRIM(sas_2015[[#This Row],[Registration type]]),regi_cat[],2,FALSE)," ")</f>
        <v>auto</v>
      </c>
    </row>
    <row r="860" spans="3:7" x14ac:dyDescent="0.2">
      <c r="C860" t="s">
        <v>866</v>
      </c>
      <c r="D860" t="s">
        <v>762</v>
      </c>
      <c r="E860">
        <v>68</v>
      </c>
      <c r="F860" t="str">
        <f>IFERROR(VLOOKUP(TRIM(sas_2015[[#This Row],[vehicle_Body type]]),body_cat[],2,FALSE)," ")</f>
        <v>auto</v>
      </c>
      <c r="G860" t="str">
        <f>IFERROR(VLOOKUP(TRIM(sas_2015[[#This Row],[Registration type]]),regi_cat[],2,FALSE)," ")</f>
        <v>auto</v>
      </c>
    </row>
    <row r="861" spans="3:7" x14ac:dyDescent="0.2">
      <c r="C861" t="s">
        <v>866</v>
      </c>
      <c r="D861" t="s">
        <v>818</v>
      </c>
      <c r="E861">
        <v>1</v>
      </c>
      <c r="F861" t="str">
        <f>IFERROR(VLOOKUP(TRIM(sas_2015[[#This Row],[vehicle_Body type]]),body_cat[],2,FALSE)," ")</f>
        <v>auto</v>
      </c>
      <c r="G861" t="str">
        <f>IFERROR(VLOOKUP(TRIM(sas_2015[[#This Row],[Registration type]]),regi_cat[],2,FALSE)," ")</f>
        <v>auto</v>
      </c>
    </row>
    <row r="862" spans="3:7" x14ac:dyDescent="0.2">
      <c r="C862" t="s">
        <v>866</v>
      </c>
      <c r="D862" t="s">
        <v>763</v>
      </c>
      <c r="E862">
        <v>449</v>
      </c>
      <c r="F862" t="str">
        <f>IFERROR(VLOOKUP(TRIM(sas_2015[[#This Row],[vehicle_Body type]]),body_cat[],2,FALSE)," ")</f>
        <v>auto</v>
      </c>
      <c r="G862" t="str">
        <f>IFERROR(VLOOKUP(TRIM(sas_2015[[#This Row],[Registration type]]),regi_cat[],2,FALSE)," ")</f>
        <v>auto</v>
      </c>
    </row>
    <row r="863" spans="3:7" x14ac:dyDescent="0.2">
      <c r="C863" t="s">
        <v>866</v>
      </c>
      <c r="D863" t="s">
        <v>764</v>
      </c>
      <c r="E863">
        <v>162</v>
      </c>
      <c r="F863" t="str">
        <f>IFERROR(VLOOKUP(TRIM(sas_2015[[#This Row],[vehicle_Body type]]),body_cat[],2,FALSE)," ")</f>
        <v>auto</v>
      </c>
      <c r="G863" t="str">
        <f>IFERROR(VLOOKUP(TRIM(sas_2015[[#This Row],[Registration type]]),regi_cat[],2,FALSE)," ")</f>
        <v>auto</v>
      </c>
    </row>
    <row r="864" spans="3:7" x14ac:dyDescent="0.2">
      <c r="C864" t="s">
        <v>866</v>
      </c>
      <c r="D864" t="s">
        <v>819</v>
      </c>
      <c r="E864">
        <v>5</v>
      </c>
      <c r="F864" t="str">
        <f>IFERROR(VLOOKUP(TRIM(sas_2015[[#This Row],[vehicle_Body type]]),body_cat[],2,FALSE)," ")</f>
        <v>auto</v>
      </c>
      <c r="G864" t="str">
        <f>IFERROR(VLOOKUP(TRIM(sas_2015[[#This Row],[Registration type]]),regi_cat[],2,FALSE)," ")</f>
        <v>auto</v>
      </c>
    </row>
    <row r="865" spans="3:7" x14ac:dyDescent="0.2">
      <c r="C865" t="s">
        <v>866</v>
      </c>
      <c r="D865" t="s">
        <v>820</v>
      </c>
      <c r="E865">
        <v>1</v>
      </c>
      <c r="F865" t="str">
        <f>IFERROR(VLOOKUP(TRIM(sas_2015[[#This Row],[vehicle_Body type]]),body_cat[],2,FALSE)," ")</f>
        <v>auto</v>
      </c>
      <c r="G865" t="str">
        <f>IFERROR(VLOOKUP(TRIM(sas_2015[[#This Row],[Registration type]]),regi_cat[],2,FALSE)," ")</f>
        <v>auto</v>
      </c>
    </row>
    <row r="866" spans="3:7" x14ac:dyDescent="0.2">
      <c r="C866" t="s">
        <v>866</v>
      </c>
      <c r="D866" t="s">
        <v>821</v>
      </c>
      <c r="E866">
        <v>3</v>
      </c>
      <c r="F866" t="str">
        <f>IFERROR(VLOOKUP(TRIM(sas_2015[[#This Row],[vehicle_Body type]]),body_cat[],2,FALSE)," ")</f>
        <v>auto</v>
      </c>
      <c r="G866" t="str">
        <f>IFERROR(VLOOKUP(TRIM(sas_2015[[#This Row],[Registration type]]),regi_cat[],2,FALSE)," ")</f>
        <v>auto</v>
      </c>
    </row>
    <row r="867" spans="3:7" x14ac:dyDescent="0.2">
      <c r="C867" t="s">
        <v>866</v>
      </c>
      <c r="D867" t="s">
        <v>822</v>
      </c>
      <c r="E867">
        <v>15</v>
      </c>
      <c r="F867" t="str">
        <f>IFERROR(VLOOKUP(TRIM(sas_2015[[#This Row],[vehicle_Body type]]),body_cat[],2,FALSE)," ")</f>
        <v>auto</v>
      </c>
      <c r="G867" t="str">
        <f>IFERROR(VLOOKUP(TRIM(sas_2015[[#This Row],[Registration type]]),regi_cat[],2,FALSE)," ")</f>
        <v>auto</v>
      </c>
    </row>
    <row r="868" spans="3:7" x14ac:dyDescent="0.2">
      <c r="C868" t="s">
        <v>866</v>
      </c>
      <c r="D868" t="s">
        <v>840</v>
      </c>
      <c r="E868">
        <v>1</v>
      </c>
      <c r="F868" t="str">
        <f>IFERROR(VLOOKUP(TRIM(sas_2015[[#This Row],[vehicle_Body type]]),body_cat[],2,FALSE)," ")</f>
        <v>auto</v>
      </c>
      <c r="G868" t="str">
        <f>IFERROR(VLOOKUP(TRIM(sas_2015[[#This Row],[Registration type]]),regi_cat[],2,FALSE)," ")</f>
        <v>auto</v>
      </c>
    </row>
    <row r="869" spans="3:7" x14ac:dyDescent="0.2">
      <c r="C869" t="s">
        <v>866</v>
      </c>
      <c r="D869" t="s">
        <v>802</v>
      </c>
      <c r="E869">
        <v>1</v>
      </c>
      <c r="F869" t="str">
        <f>IFERROR(VLOOKUP(TRIM(sas_2015[[#This Row],[vehicle_Body type]]),body_cat[],2,FALSE)," ")</f>
        <v>auto</v>
      </c>
      <c r="G869" t="str">
        <f>IFERROR(VLOOKUP(TRIM(sas_2015[[#This Row],[Registration type]]),regi_cat[],2,FALSE)," ")</f>
        <v>auto</v>
      </c>
    </row>
    <row r="870" spans="3:7" x14ac:dyDescent="0.2">
      <c r="C870" t="s">
        <v>866</v>
      </c>
      <c r="D870" t="s">
        <v>809</v>
      </c>
      <c r="E870">
        <v>22</v>
      </c>
      <c r="F870" t="str">
        <f>IFERROR(VLOOKUP(TRIM(sas_2015[[#This Row],[vehicle_Body type]]),body_cat[],2,FALSE)," ")</f>
        <v>auto</v>
      </c>
      <c r="G870" t="str">
        <f>IFERROR(VLOOKUP(TRIM(sas_2015[[#This Row],[Registration type]]),regi_cat[],2,FALSE)," ")</f>
        <v>auto</v>
      </c>
    </row>
    <row r="871" spans="3:7" x14ac:dyDescent="0.2">
      <c r="C871" t="s">
        <v>866</v>
      </c>
      <c r="D871" t="s">
        <v>867</v>
      </c>
      <c r="E871">
        <v>1</v>
      </c>
      <c r="F871" t="str">
        <f>IFERROR(VLOOKUP(TRIM(sas_2015[[#This Row],[vehicle_Body type]]),body_cat[],2,FALSE)," ")</f>
        <v>auto</v>
      </c>
      <c r="G871" t="str">
        <f>IFERROR(VLOOKUP(TRIM(sas_2015[[#This Row],[Registration type]]),regi_cat[],2,FALSE)," ")</f>
        <v xml:space="preserve"> </v>
      </c>
    </row>
    <row r="872" spans="3:7" x14ac:dyDescent="0.2">
      <c r="C872" t="s">
        <v>866</v>
      </c>
      <c r="D872" t="s">
        <v>817</v>
      </c>
      <c r="E872">
        <v>3</v>
      </c>
      <c r="F872" t="str">
        <f>IFERROR(VLOOKUP(TRIM(sas_2015[[#This Row],[vehicle_Body type]]),body_cat[],2,FALSE)," ")</f>
        <v>auto</v>
      </c>
      <c r="G872" t="str">
        <f>IFERROR(VLOOKUP(TRIM(sas_2015[[#This Row],[Registration type]]),regi_cat[],2,FALSE)," ")</f>
        <v>auto</v>
      </c>
    </row>
    <row r="873" spans="3:7" x14ac:dyDescent="0.2">
      <c r="C873" t="s">
        <v>869</v>
      </c>
      <c r="D873" t="s">
        <v>766</v>
      </c>
      <c r="E873">
        <v>2</v>
      </c>
      <c r="F873" t="str">
        <f>IFERROR(VLOOKUP(TRIM(sas_2015[[#This Row],[vehicle_Body type]]),body_cat[],2,FALSE)," ")</f>
        <v>auto</v>
      </c>
      <c r="G873" t="str">
        <f>IFERROR(VLOOKUP(TRIM(sas_2015[[#This Row],[Registration type]]),regi_cat[],2,FALSE)," ")</f>
        <v>auto</v>
      </c>
    </row>
    <row r="874" spans="3:7" x14ac:dyDescent="0.2">
      <c r="C874" t="s">
        <v>869</v>
      </c>
      <c r="D874" t="s">
        <v>770</v>
      </c>
      <c r="E874">
        <v>3</v>
      </c>
      <c r="F874" t="str">
        <f>IFERROR(VLOOKUP(TRIM(sas_2015[[#This Row],[vehicle_Body type]]),body_cat[],2,FALSE)," ")</f>
        <v>auto</v>
      </c>
      <c r="G874" t="str">
        <f>IFERROR(VLOOKUP(TRIM(sas_2015[[#This Row],[Registration type]]),regi_cat[],2,FALSE)," ")</f>
        <v>auto</v>
      </c>
    </row>
    <row r="875" spans="3:7" x14ac:dyDescent="0.2">
      <c r="C875" t="s">
        <v>869</v>
      </c>
      <c r="D875" t="s">
        <v>771</v>
      </c>
      <c r="E875">
        <v>9</v>
      </c>
      <c r="F875" t="str">
        <f>IFERROR(VLOOKUP(TRIM(sas_2015[[#This Row],[vehicle_Body type]]),body_cat[],2,FALSE)," ")</f>
        <v>auto</v>
      </c>
      <c r="G875" t="str">
        <f>IFERROR(VLOOKUP(TRIM(sas_2015[[#This Row],[Registration type]]),regi_cat[],2,FALSE)," ")</f>
        <v>auto</v>
      </c>
    </row>
    <row r="876" spans="3:7" x14ac:dyDescent="0.2">
      <c r="C876" t="s">
        <v>869</v>
      </c>
      <c r="D876" t="s">
        <v>772</v>
      </c>
      <c r="E876">
        <v>10</v>
      </c>
      <c r="F876" t="str">
        <f>IFERROR(VLOOKUP(TRIM(sas_2015[[#This Row],[vehicle_Body type]]),body_cat[],2,FALSE)," ")</f>
        <v>auto</v>
      </c>
      <c r="G876" t="str">
        <f>IFERROR(VLOOKUP(TRIM(sas_2015[[#This Row],[Registration type]]),regi_cat[],2,FALSE)," ")</f>
        <v>auto</v>
      </c>
    </row>
    <row r="877" spans="3:7" x14ac:dyDescent="0.2">
      <c r="C877" t="s">
        <v>869</v>
      </c>
      <c r="D877" t="s">
        <v>773</v>
      </c>
      <c r="E877">
        <v>10</v>
      </c>
      <c r="F877" t="str">
        <f>IFERROR(VLOOKUP(TRIM(sas_2015[[#This Row],[vehicle_Body type]]),body_cat[],2,FALSE)," ")</f>
        <v>auto</v>
      </c>
      <c r="G877" t="str">
        <f>IFERROR(VLOOKUP(TRIM(sas_2015[[#This Row],[Registration type]]),regi_cat[],2,FALSE)," ")</f>
        <v>auto</v>
      </c>
    </row>
    <row r="878" spans="3:7" x14ac:dyDescent="0.2">
      <c r="C878" t="s">
        <v>869</v>
      </c>
      <c r="D878" t="s">
        <v>775</v>
      </c>
      <c r="E878">
        <v>4</v>
      </c>
      <c r="F878" t="str">
        <f>IFERROR(VLOOKUP(TRIM(sas_2015[[#This Row],[vehicle_Body type]]),body_cat[],2,FALSE)," ")</f>
        <v>auto</v>
      </c>
      <c r="G878" t="str">
        <f>IFERROR(VLOOKUP(TRIM(sas_2015[[#This Row],[Registration type]]),regi_cat[],2,FALSE)," ")</f>
        <v>auto</v>
      </c>
    </row>
    <row r="879" spans="3:7" x14ac:dyDescent="0.2">
      <c r="C879" t="s">
        <v>869</v>
      </c>
      <c r="D879" t="s">
        <v>776</v>
      </c>
      <c r="E879">
        <v>2</v>
      </c>
      <c r="F879" t="str">
        <f>IFERROR(VLOOKUP(TRIM(sas_2015[[#This Row],[vehicle_Body type]]),body_cat[],2,FALSE)," ")</f>
        <v>auto</v>
      </c>
      <c r="G879" t="str">
        <f>IFERROR(VLOOKUP(TRIM(sas_2015[[#This Row],[Registration type]]),regi_cat[],2,FALSE)," ")</f>
        <v>auto</v>
      </c>
    </row>
    <row r="880" spans="3:7" x14ac:dyDescent="0.2">
      <c r="C880" t="s">
        <v>869</v>
      </c>
      <c r="D880" t="s">
        <v>712</v>
      </c>
      <c r="E880">
        <v>36</v>
      </c>
      <c r="F880" t="str">
        <f>IFERROR(VLOOKUP(TRIM(sas_2015[[#This Row],[vehicle_Body type]]),body_cat[],2,FALSE)," ")</f>
        <v>auto</v>
      </c>
      <c r="G880" t="str">
        <f>IFERROR(VLOOKUP(TRIM(sas_2015[[#This Row],[Registration type]]),regi_cat[],2,FALSE)," ")</f>
        <v>auto</v>
      </c>
    </row>
    <row r="881" spans="3:7" x14ac:dyDescent="0.2">
      <c r="C881" t="s">
        <v>869</v>
      </c>
      <c r="D881" t="s">
        <v>713</v>
      </c>
      <c r="E881">
        <v>3</v>
      </c>
      <c r="F881" t="str">
        <f>IFERROR(VLOOKUP(TRIM(sas_2015[[#This Row],[vehicle_Body type]]),body_cat[],2,FALSE)," ")</f>
        <v>auto</v>
      </c>
      <c r="G881" t="str">
        <f>IFERROR(VLOOKUP(TRIM(sas_2015[[#This Row],[Registration type]]),regi_cat[],2,FALSE)," ")</f>
        <v>auto</v>
      </c>
    </row>
    <row r="882" spans="3:7" x14ac:dyDescent="0.2">
      <c r="C882" t="s">
        <v>869</v>
      </c>
      <c r="D882" t="s">
        <v>714</v>
      </c>
      <c r="E882">
        <v>9</v>
      </c>
      <c r="F882" t="str">
        <f>IFERROR(VLOOKUP(TRIM(sas_2015[[#This Row],[vehicle_Body type]]),body_cat[],2,FALSE)," ")</f>
        <v>auto</v>
      </c>
      <c r="G882" t="str">
        <f>IFERROR(VLOOKUP(TRIM(sas_2015[[#This Row],[Registration type]]),regi_cat[],2,FALSE)," ")</f>
        <v>auto</v>
      </c>
    </row>
    <row r="883" spans="3:7" x14ac:dyDescent="0.2">
      <c r="C883" t="s">
        <v>869</v>
      </c>
      <c r="D883" t="s">
        <v>715</v>
      </c>
      <c r="E883">
        <v>22</v>
      </c>
      <c r="F883" t="str">
        <f>IFERROR(VLOOKUP(TRIM(sas_2015[[#This Row],[vehicle_Body type]]),body_cat[],2,FALSE)," ")</f>
        <v>auto</v>
      </c>
      <c r="G883" t="str">
        <f>IFERROR(VLOOKUP(TRIM(sas_2015[[#This Row],[Registration type]]),regi_cat[],2,FALSE)," ")</f>
        <v>auto</v>
      </c>
    </row>
    <row r="884" spans="3:7" x14ac:dyDescent="0.2">
      <c r="C884" t="s">
        <v>869</v>
      </c>
      <c r="D884" t="s">
        <v>716</v>
      </c>
      <c r="E884">
        <v>7</v>
      </c>
      <c r="F884" t="str">
        <f>IFERROR(VLOOKUP(TRIM(sas_2015[[#This Row],[vehicle_Body type]]),body_cat[],2,FALSE)," ")</f>
        <v>auto</v>
      </c>
      <c r="G884" t="str">
        <f>IFERROR(VLOOKUP(TRIM(sas_2015[[#This Row],[Registration type]]),regi_cat[],2,FALSE)," ")</f>
        <v>auto</v>
      </c>
    </row>
    <row r="885" spans="3:7" x14ac:dyDescent="0.2">
      <c r="C885" t="s">
        <v>869</v>
      </c>
      <c r="D885" t="s">
        <v>717</v>
      </c>
      <c r="E885">
        <v>7</v>
      </c>
      <c r="F885" t="str">
        <f>IFERROR(VLOOKUP(TRIM(sas_2015[[#This Row],[vehicle_Body type]]),body_cat[],2,FALSE)," ")</f>
        <v>auto</v>
      </c>
      <c r="G885" t="str">
        <f>IFERROR(VLOOKUP(TRIM(sas_2015[[#This Row],[Registration type]]),regi_cat[],2,FALSE)," ")</f>
        <v>auto</v>
      </c>
    </row>
    <row r="886" spans="3:7" x14ac:dyDescent="0.2">
      <c r="C886" t="s">
        <v>869</v>
      </c>
      <c r="D886" t="s">
        <v>718</v>
      </c>
      <c r="E886">
        <v>38</v>
      </c>
      <c r="F886" t="str">
        <f>IFERROR(VLOOKUP(TRIM(sas_2015[[#This Row],[vehicle_Body type]]),body_cat[],2,FALSE)," ")</f>
        <v>auto</v>
      </c>
      <c r="G886" t="str">
        <f>IFERROR(VLOOKUP(TRIM(sas_2015[[#This Row],[Registration type]]),regi_cat[],2,FALSE)," ")</f>
        <v>auto</v>
      </c>
    </row>
    <row r="887" spans="3:7" x14ac:dyDescent="0.2">
      <c r="C887" t="s">
        <v>869</v>
      </c>
      <c r="D887" t="s">
        <v>778</v>
      </c>
      <c r="E887">
        <v>2</v>
      </c>
      <c r="F887" t="str">
        <f>IFERROR(VLOOKUP(TRIM(sas_2015[[#This Row],[vehicle_Body type]]),body_cat[],2,FALSE)," ")</f>
        <v>auto</v>
      </c>
      <c r="G887" t="str">
        <f>IFERROR(VLOOKUP(TRIM(sas_2015[[#This Row],[Registration type]]),regi_cat[],2,FALSE)," ")</f>
        <v>auto</v>
      </c>
    </row>
    <row r="888" spans="3:7" x14ac:dyDescent="0.2">
      <c r="C888" t="s">
        <v>869</v>
      </c>
      <c r="D888" t="s">
        <v>719</v>
      </c>
      <c r="E888">
        <v>3</v>
      </c>
      <c r="F888" t="str">
        <f>IFERROR(VLOOKUP(TRIM(sas_2015[[#This Row],[vehicle_Body type]]),body_cat[],2,FALSE)," ")</f>
        <v>auto</v>
      </c>
      <c r="G888" t="str">
        <f>IFERROR(VLOOKUP(TRIM(sas_2015[[#This Row],[Registration type]]),regi_cat[],2,FALSE)," ")</f>
        <v>auto</v>
      </c>
    </row>
    <row r="889" spans="3:7" x14ac:dyDescent="0.2">
      <c r="C889" t="s">
        <v>869</v>
      </c>
      <c r="D889" t="s">
        <v>781</v>
      </c>
      <c r="E889">
        <v>2</v>
      </c>
      <c r="F889" t="str">
        <f>IFERROR(VLOOKUP(TRIM(sas_2015[[#This Row],[vehicle_Body type]]),body_cat[],2,FALSE)," ")</f>
        <v>auto</v>
      </c>
      <c r="G889" t="str">
        <f>IFERROR(VLOOKUP(TRIM(sas_2015[[#This Row],[Registration type]]),regi_cat[],2,FALSE)," ")</f>
        <v>auto</v>
      </c>
    </row>
    <row r="890" spans="3:7" x14ac:dyDescent="0.2">
      <c r="C890" t="s">
        <v>869</v>
      </c>
      <c r="D890" t="s">
        <v>782</v>
      </c>
      <c r="E890">
        <v>8</v>
      </c>
      <c r="F890" t="str">
        <f>IFERROR(VLOOKUP(TRIM(sas_2015[[#This Row],[vehicle_Body type]]),body_cat[],2,FALSE)," ")</f>
        <v>auto</v>
      </c>
      <c r="G890" t="str">
        <f>IFERROR(VLOOKUP(TRIM(sas_2015[[#This Row],[Registration type]]),regi_cat[],2,FALSE)," ")</f>
        <v>auto</v>
      </c>
    </row>
    <row r="891" spans="3:7" x14ac:dyDescent="0.2">
      <c r="C891" t="s">
        <v>869</v>
      </c>
      <c r="D891" t="s">
        <v>721</v>
      </c>
      <c r="E891">
        <v>94</v>
      </c>
      <c r="F891" t="str">
        <f>IFERROR(VLOOKUP(TRIM(sas_2015[[#This Row],[vehicle_Body type]]),body_cat[],2,FALSE)," ")</f>
        <v>auto</v>
      </c>
      <c r="G891" t="str">
        <f>IFERROR(VLOOKUP(TRIM(sas_2015[[#This Row],[Registration type]]),regi_cat[],2,FALSE)," ")</f>
        <v>auto</v>
      </c>
    </row>
    <row r="892" spans="3:7" x14ac:dyDescent="0.2">
      <c r="C892" t="s">
        <v>869</v>
      </c>
      <c r="D892" t="s">
        <v>783</v>
      </c>
      <c r="E892">
        <v>1</v>
      </c>
      <c r="F892" t="str">
        <f>IFERROR(VLOOKUP(TRIM(sas_2015[[#This Row],[vehicle_Body type]]),body_cat[],2,FALSE)," ")</f>
        <v>auto</v>
      </c>
      <c r="G892" t="str">
        <f>IFERROR(VLOOKUP(TRIM(sas_2015[[#This Row],[Registration type]]),regi_cat[],2,FALSE)," ")</f>
        <v>auto</v>
      </c>
    </row>
    <row r="893" spans="3:7" x14ac:dyDescent="0.2">
      <c r="C893" t="s">
        <v>869</v>
      </c>
      <c r="D893" t="s">
        <v>723</v>
      </c>
      <c r="E893">
        <v>6</v>
      </c>
      <c r="F893" t="str">
        <f>IFERROR(VLOOKUP(TRIM(sas_2015[[#This Row],[vehicle_Body type]]),body_cat[],2,FALSE)," ")</f>
        <v>auto</v>
      </c>
      <c r="G893" t="str">
        <f>IFERROR(VLOOKUP(TRIM(sas_2015[[#This Row],[Registration type]]),regi_cat[],2,FALSE)," ")</f>
        <v>auto</v>
      </c>
    </row>
    <row r="894" spans="3:7" x14ac:dyDescent="0.2">
      <c r="C894" t="s">
        <v>869</v>
      </c>
      <c r="D894" t="s">
        <v>724</v>
      </c>
      <c r="E894">
        <v>55</v>
      </c>
      <c r="F894" t="str">
        <f>IFERROR(VLOOKUP(TRIM(sas_2015[[#This Row],[vehicle_Body type]]),body_cat[],2,FALSE)," ")</f>
        <v>auto</v>
      </c>
      <c r="G894" t="str">
        <f>IFERROR(VLOOKUP(TRIM(sas_2015[[#This Row],[Registration type]]),regi_cat[],2,FALSE)," ")</f>
        <v>auto</v>
      </c>
    </row>
    <row r="895" spans="3:7" x14ac:dyDescent="0.2">
      <c r="C895" t="s">
        <v>869</v>
      </c>
      <c r="D895" t="s">
        <v>787</v>
      </c>
      <c r="E895">
        <v>1</v>
      </c>
      <c r="F895" t="str">
        <f>IFERROR(VLOOKUP(TRIM(sas_2015[[#This Row],[vehicle_Body type]]),body_cat[],2,FALSE)," ")</f>
        <v>auto</v>
      </c>
      <c r="G895" t="str">
        <f>IFERROR(VLOOKUP(TRIM(sas_2015[[#This Row],[Registration type]]),regi_cat[],2,FALSE)," ")</f>
        <v>auto</v>
      </c>
    </row>
    <row r="896" spans="3:7" x14ac:dyDescent="0.2">
      <c r="C896" t="s">
        <v>869</v>
      </c>
      <c r="D896" t="s">
        <v>788</v>
      </c>
      <c r="E896">
        <v>2</v>
      </c>
      <c r="F896" t="str">
        <f>IFERROR(VLOOKUP(TRIM(sas_2015[[#This Row],[vehicle_Body type]]),body_cat[],2,FALSE)," ")</f>
        <v>auto</v>
      </c>
      <c r="G896" t="str">
        <f>IFERROR(VLOOKUP(TRIM(sas_2015[[#This Row],[Registration type]]),regi_cat[],2,FALSE)," ")</f>
        <v>auto</v>
      </c>
    </row>
    <row r="897" spans="3:7" x14ac:dyDescent="0.2">
      <c r="C897" t="s">
        <v>869</v>
      </c>
      <c r="D897" t="s">
        <v>789</v>
      </c>
      <c r="E897">
        <v>1</v>
      </c>
      <c r="F897" t="str">
        <f>IFERROR(VLOOKUP(TRIM(sas_2015[[#This Row],[vehicle_Body type]]),body_cat[],2,FALSE)," ")</f>
        <v>auto</v>
      </c>
      <c r="G897" t="str">
        <f>IFERROR(VLOOKUP(TRIM(sas_2015[[#This Row],[Registration type]]),regi_cat[],2,FALSE)," ")</f>
        <v>auto</v>
      </c>
    </row>
    <row r="898" spans="3:7" x14ac:dyDescent="0.2">
      <c r="C898" t="s">
        <v>869</v>
      </c>
      <c r="D898" t="s">
        <v>725</v>
      </c>
      <c r="E898">
        <v>3</v>
      </c>
      <c r="F898" t="str">
        <f>IFERROR(VLOOKUP(TRIM(sas_2015[[#This Row],[vehicle_Body type]]),body_cat[],2,FALSE)," ")</f>
        <v>auto</v>
      </c>
      <c r="G898" t="str">
        <f>IFERROR(VLOOKUP(TRIM(sas_2015[[#This Row],[Registration type]]),regi_cat[],2,FALSE)," ")</f>
        <v>auto</v>
      </c>
    </row>
    <row r="899" spans="3:7" x14ac:dyDescent="0.2">
      <c r="C899" t="s">
        <v>869</v>
      </c>
      <c r="D899" t="s">
        <v>791</v>
      </c>
      <c r="E899">
        <v>2</v>
      </c>
      <c r="F899" t="str">
        <f>IFERROR(VLOOKUP(TRIM(sas_2015[[#This Row],[vehicle_Body type]]),body_cat[],2,FALSE)," ")</f>
        <v>auto</v>
      </c>
      <c r="G899" t="str">
        <f>IFERROR(VLOOKUP(TRIM(sas_2015[[#This Row],[Registration type]]),regi_cat[],2,FALSE)," ")</f>
        <v>auto</v>
      </c>
    </row>
    <row r="900" spans="3:7" x14ac:dyDescent="0.2">
      <c r="C900" t="s">
        <v>869</v>
      </c>
      <c r="D900" t="s">
        <v>727</v>
      </c>
      <c r="E900">
        <v>16</v>
      </c>
      <c r="F900" t="str">
        <f>IFERROR(VLOOKUP(TRIM(sas_2015[[#This Row],[vehicle_Body type]]),body_cat[],2,FALSE)," ")</f>
        <v>auto</v>
      </c>
      <c r="G900" t="str">
        <f>IFERROR(VLOOKUP(TRIM(sas_2015[[#This Row],[Registration type]]),regi_cat[],2,FALSE)," ")</f>
        <v>auto</v>
      </c>
    </row>
    <row r="901" spans="3:7" x14ac:dyDescent="0.2">
      <c r="C901" t="s">
        <v>869</v>
      </c>
      <c r="D901" t="s">
        <v>792</v>
      </c>
      <c r="E901">
        <v>3</v>
      </c>
      <c r="F901" t="str">
        <f>IFERROR(VLOOKUP(TRIM(sas_2015[[#This Row],[vehicle_Body type]]),body_cat[],2,FALSE)," ")</f>
        <v>auto</v>
      </c>
      <c r="G901" t="str">
        <f>IFERROR(VLOOKUP(TRIM(sas_2015[[#This Row],[Registration type]]),regi_cat[],2,FALSE)," ")</f>
        <v>auto</v>
      </c>
    </row>
    <row r="902" spans="3:7" x14ac:dyDescent="0.2">
      <c r="C902" t="s">
        <v>869</v>
      </c>
      <c r="D902" t="s">
        <v>736</v>
      </c>
      <c r="E902">
        <v>3</v>
      </c>
      <c r="F902" t="str">
        <f>IFERROR(VLOOKUP(TRIM(sas_2015[[#This Row],[vehicle_Body type]]),body_cat[],2,FALSE)," ")</f>
        <v>auto</v>
      </c>
      <c r="G902" t="str">
        <f>IFERROR(VLOOKUP(TRIM(sas_2015[[#This Row],[Registration type]]),regi_cat[],2,FALSE)," ")</f>
        <v>municipal other</v>
      </c>
    </row>
    <row r="903" spans="3:7" x14ac:dyDescent="0.2">
      <c r="C903" t="s">
        <v>869</v>
      </c>
      <c r="D903" t="s">
        <v>795</v>
      </c>
      <c r="E903">
        <v>1</v>
      </c>
      <c r="F903" t="str">
        <f>IFERROR(VLOOKUP(TRIM(sas_2015[[#This Row],[vehicle_Body type]]),body_cat[],2,FALSE)," ")</f>
        <v>auto</v>
      </c>
      <c r="G903" t="str">
        <f>IFERROR(VLOOKUP(TRIM(sas_2015[[#This Row],[Registration type]]),regi_cat[],2,FALSE)," ")</f>
        <v>auto</v>
      </c>
    </row>
    <row r="904" spans="3:7" x14ac:dyDescent="0.2">
      <c r="C904" t="s">
        <v>869</v>
      </c>
      <c r="D904" t="s">
        <v>796</v>
      </c>
      <c r="E904">
        <v>2</v>
      </c>
      <c r="F904" t="str">
        <f>IFERROR(VLOOKUP(TRIM(sas_2015[[#This Row],[vehicle_Body type]]),body_cat[],2,FALSE)," ")</f>
        <v>auto</v>
      </c>
      <c r="G904" t="str">
        <f>IFERROR(VLOOKUP(TRIM(sas_2015[[#This Row],[Registration type]]),regi_cat[],2,FALSE)," ")</f>
        <v>auto</v>
      </c>
    </row>
    <row r="905" spans="3:7" x14ac:dyDescent="0.2">
      <c r="C905" t="s">
        <v>869</v>
      </c>
      <c r="D905" t="s">
        <v>797</v>
      </c>
      <c r="E905">
        <v>4</v>
      </c>
      <c r="F905" t="str">
        <f>IFERROR(VLOOKUP(TRIM(sas_2015[[#This Row],[vehicle_Body type]]),body_cat[],2,FALSE)," ")</f>
        <v>auto</v>
      </c>
      <c r="G905" t="str">
        <f>IFERROR(VLOOKUP(TRIM(sas_2015[[#This Row],[Registration type]]),regi_cat[],2,FALSE)," ")</f>
        <v>auto</v>
      </c>
    </row>
    <row r="906" spans="3:7" x14ac:dyDescent="0.2">
      <c r="C906" t="s">
        <v>869</v>
      </c>
      <c r="D906" t="s">
        <v>737</v>
      </c>
      <c r="E906">
        <v>21</v>
      </c>
      <c r="F906" t="str">
        <f>IFERROR(VLOOKUP(TRIM(sas_2015[[#This Row],[vehicle_Body type]]),body_cat[],2,FALSE)," ")</f>
        <v>auto</v>
      </c>
      <c r="G906" t="str">
        <f>IFERROR(VLOOKUP(TRIM(sas_2015[[#This Row],[Registration type]]),regi_cat[],2,FALSE)," ")</f>
        <v>auto</v>
      </c>
    </row>
    <row r="907" spans="3:7" x14ac:dyDescent="0.2">
      <c r="C907" t="s">
        <v>869</v>
      </c>
      <c r="D907" t="s">
        <v>799</v>
      </c>
      <c r="E907">
        <v>2</v>
      </c>
      <c r="F907" t="str">
        <f>IFERROR(VLOOKUP(TRIM(sas_2015[[#This Row],[vehicle_Body type]]),body_cat[],2,FALSE)," ")</f>
        <v>auto</v>
      </c>
      <c r="G907" t="str">
        <f>IFERROR(VLOOKUP(TRIM(sas_2015[[#This Row],[Registration type]]),regi_cat[],2,FALSE)," ")</f>
        <v>auto</v>
      </c>
    </row>
    <row r="908" spans="3:7" x14ac:dyDescent="0.2">
      <c r="C908" t="s">
        <v>869</v>
      </c>
      <c r="D908" t="s">
        <v>801</v>
      </c>
      <c r="E908">
        <v>1</v>
      </c>
      <c r="F908" t="str">
        <f>IFERROR(VLOOKUP(TRIM(sas_2015[[#This Row],[vehicle_Body type]]),body_cat[],2,FALSE)," ")</f>
        <v>auto</v>
      </c>
      <c r="G908" t="str">
        <f>IFERROR(VLOOKUP(TRIM(sas_2015[[#This Row],[Registration type]]),regi_cat[],2,FALSE)," ")</f>
        <v>auto</v>
      </c>
    </row>
    <row r="909" spans="3:7" x14ac:dyDescent="0.2">
      <c r="C909" t="s">
        <v>869</v>
      </c>
      <c r="D909" t="s">
        <v>738</v>
      </c>
      <c r="E909">
        <v>18265</v>
      </c>
      <c r="F909" t="str">
        <f>IFERROR(VLOOKUP(TRIM(sas_2015[[#This Row],[vehicle_Body type]]),body_cat[],2,FALSE)," ")</f>
        <v>auto</v>
      </c>
      <c r="G909" t="str">
        <f>IFERROR(VLOOKUP(TRIM(sas_2015[[#This Row],[Registration type]]),regi_cat[],2,FALSE)," ")</f>
        <v>auto</v>
      </c>
    </row>
    <row r="910" spans="3:7" x14ac:dyDescent="0.2">
      <c r="C910" t="s">
        <v>869</v>
      </c>
      <c r="D910" t="s">
        <v>739</v>
      </c>
      <c r="E910">
        <v>22</v>
      </c>
      <c r="F910" t="str">
        <f>IFERROR(VLOOKUP(TRIM(sas_2015[[#This Row],[vehicle_Body type]]),body_cat[],2,FALSE)," ")</f>
        <v>auto</v>
      </c>
      <c r="G910" t="str">
        <f>IFERROR(VLOOKUP(TRIM(sas_2015[[#This Row],[Registration type]]),regi_cat[],2,FALSE)," ")</f>
        <v>auto</v>
      </c>
    </row>
    <row r="911" spans="3:7" x14ac:dyDescent="0.2">
      <c r="C911" t="s">
        <v>869</v>
      </c>
      <c r="D911" t="s">
        <v>803</v>
      </c>
      <c r="E911">
        <v>11</v>
      </c>
      <c r="F911" t="str">
        <f>IFERROR(VLOOKUP(TRIM(sas_2015[[#This Row],[vehicle_Body type]]),body_cat[],2,FALSE)," ")</f>
        <v>auto</v>
      </c>
      <c r="G911" t="str">
        <f>IFERROR(VLOOKUP(TRIM(sas_2015[[#This Row],[Registration type]]),regi_cat[],2,FALSE)," ")</f>
        <v>auto</v>
      </c>
    </row>
    <row r="912" spans="3:7" x14ac:dyDescent="0.2">
      <c r="C912" t="s">
        <v>869</v>
      </c>
      <c r="D912" t="s">
        <v>740</v>
      </c>
      <c r="E912">
        <v>18</v>
      </c>
      <c r="F912" t="str">
        <f>IFERROR(VLOOKUP(TRIM(sas_2015[[#This Row],[vehicle_Body type]]),body_cat[],2,FALSE)," ")</f>
        <v>auto</v>
      </c>
      <c r="G912" t="str">
        <f>IFERROR(VLOOKUP(TRIM(sas_2015[[#This Row],[Registration type]]),regi_cat[],2,FALSE)," ")</f>
        <v>auto</v>
      </c>
    </row>
    <row r="913" spans="3:7" x14ac:dyDescent="0.2">
      <c r="C913" t="s">
        <v>869</v>
      </c>
      <c r="D913" t="s">
        <v>805</v>
      </c>
      <c r="E913">
        <v>5</v>
      </c>
      <c r="F913" t="str">
        <f>IFERROR(VLOOKUP(TRIM(sas_2015[[#This Row],[vehicle_Body type]]),body_cat[],2,FALSE)," ")</f>
        <v>auto</v>
      </c>
      <c r="G913" t="str">
        <f>IFERROR(VLOOKUP(TRIM(sas_2015[[#This Row],[Registration type]]),regi_cat[],2,FALSE)," ")</f>
        <v>auto</v>
      </c>
    </row>
    <row r="914" spans="3:7" x14ac:dyDescent="0.2">
      <c r="C914" t="s">
        <v>869</v>
      </c>
      <c r="D914" t="s">
        <v>806</v>
      </c>
      <c r="E914">
        <v>1</v>
      </c>
      <c r="F914" t="str">
        <f>IFERROR(VLOOKUP(TRIM(sas_2015[[#This Row],[vehicle_Body type]]),body_cat[],2,FALSE)," ")</f>
        <v>auto</v>
      </c>
      <c r="G914" t="str">
        <f>IFERROR(VLOOKUP(TRIM(sas_2015[[#This Row],[Registration type]]),regi_cat[],2,FALSE)," ")</f>
        <v>auto</v>
      </c>
    </row>
    <row r="915" spans="3:7" x14ac:dyDescent="0.2">
      <c r="C915" t="s">
        <v>869</v>
      </c>
      <c r="D915" t="s">
        <v>808</v>
      </c>
      <c r="E915">
        <v>1</v>
      </c>
      <c r="F915" t="str">
        <f>IFERROR(VLOOKUP(TRIM(sas_2015[[#This Row],[vehicle_Body type]]),body_cat[],2,FALSE)," ")</f>
        <v>auto</v>
      </c>
      <c r="G915" t="str">
        <f>IFERROR(VLOOKUP(TRIM(sas_2015[[#This Row],[Registration type]]),regi_cat[],2,FALSE)," ")</f>
        <v>auto</v>
      </c>
    </row>
    <row r="916" spans="3:7" x14ac:dyDescent="0.2">
      <c r="C916" t="s">
        <v>869</v>
      </c>
      <c r="D916" t="s">
        <v>744</v>
      </c>
      <c r="E916">
        <v>12</v>
      </c>
      <c r="F916" t="str">
        <f>IFERROR(VLOOKUP(TRIM(sas_2015[[#This Row],[vehicle_Body type]]),body_cat[],2,FALSE)," ")</f>
        <v>auto</v>
      </c>
      <c r="G916" t="str">
        <f>IFERROR(VLOOKUP(TRIM(sas_2015[[#This Row],[Registration type]]),regi_cat[],2,FALSE)," ")</f>
        <v>auto</v>
      </c>
    </row>
    <row r="917" spans="3:7" x14ac:dyDescent="0.2">
      <c r="C917" t="s">
        <v>869</v>
      </c>
      <c r="D917" t="s">
        <v>812</v>
      </c>
      <c r="E917">
        <v>1</v>
      </c>
      <c r="F917" t="str">
        <f>IFERROR(VLOOKUP(TRIM(sas_2015[[#This Row],[vehicle_Body type]]),body_cat[],2,FALSE)," ")</f>
        <v>auto</v>
      </c>
      <c r="G917" t="str">
        <f>IFERROR(VLOOKUP(TRIM(sas_2015[[#This Row],[Registration type]]),regi_cat[],2,FALSE)," ")</f>
        <v>auto</v>
      </c>
    </row>
    <row r="918" spans="3:7" x14ac:dyDescent="0.2">
      <c r="C918" t="s">
        <v>869</v>
      </c>
      <c r="D918" t="s">
        <v>813</v>
      </c>
      <c r="E918">
        <v>3</v>
      </c>
      <c r="F918" t="str">
        <f>IFERROR(VLOOKUP(TRIM(sas_2015[[#This Row],[vehicle_Body type]]),body_cat[],2,FALSE)," ")</f>
        <v>auto</v>
      </c>
      <c r="G918" t="str">
        <f>IFERROR(VLOOKUP(TRIM(sas_2015[[#This Row],[Registration type]]),regi_cat[],2,FALSE)," ")</f>
        <v>auto</v>
      </c>
    </row>
    <row r="919" spans="3:7" x14ac:dyDescent="0.2">
      <c r="C919" t="s">
        <v>869</v>
      </c>
      <c r="D919" t="s">
        <v>746</v>
      </c>
      <c r="E919">
        <v>8</v>
      </c>
      <c r="F919" t="str">
        <f>IFERROR(VLOOKUP(TRIM(sas_2015[[#This Row],[vehicle_Body type]]),body_cat[],2,FALSE)," ")</f>
        <v>auto</v>
      </c>
      <c r="G919" t="str">
        <f>IFERROR(VLOOKUP(TRIM(sas_2015[[#This Row],[Registration type]]),regi_cat[],2,FALSE)," ")</f>
        <v>auto</v>
      </c>
    </row>
    <row r="920" spans="3:7" x14ac:dyDescent="0.2">
      <c r="C920" t="s">
        <v>869</v>
      </c>
      <c r="D920" t="s">
        <v>815</v>
      </c>
      <c r="E920">
        <v>4</v>
      </c>
      <c r="F920" t="str">
        <f>IFERROR(VLOOKUP(TRIM(sas_2015[[#This Row],[vehicle_Body type]]),body_cat[],2,FALSE)," ")</f>
        <v>auto</v>
      </c>
      <c r="G920" t="str">
        <f>IFERROR(VLOOKUP(TRIM(sas_2015[[#This Row],[Registration type]]),regi_cat[],2,FALSE)," ")</f>
        <v>auto</v>
      </c>
    </row>
    <row r="921" spans="3:7" x14ac:dyDescent="0.2">
      <c r="C921" t="s">
        <v>869</v>
      </c>
      <c r="D921" t="s">
        <v>748</v>
      </c>
      <c r="E921">
        <v>22</v>
      </c>
      <c r="F921" t="str">
        <f>IFERROR(VLOOKUP(TRIM(sas_2015[[#This Row],[vehicle_Body type]]),body_cat[],2,FALSE)," ")</f>
        <v>auto</v>
      </c>
      <c r="G921" t="str">
        <f>IFERROR(VLOOKUP(TRIM(sas_2015[[#This Row],[Registration type]]),regi_cat[],2,FALSE)," ")</f>
        <v>auto</v>
      </c>
    </row>
    <row r="922" spans="3:7" x14ac:dyDescent="0.2">
      <c r="C922" t="s">
        <v>869</v>
      </c>
      <c r="D922" t="s">
        <v>757</v>
      </c>
      <c r="E922">
        <v>2</v>
      </c>
      <c r="F922" t="str">
        <f>IFERROR(VLOOKUP(TRIM(sas_2015[[#This Row],[vehicle_Body type]]),body_cat[],2,FALSE)," ")</f>
        <v>auto</v>
      </c>
      <c r="G922" t="str">
        <f>IFERROR(VLOOKUP(TRIM(sas_2015[[#This Row],[Registration type]]),regi_cat[],2,FALSE)," ")</f>
        <v>light commercial truck</v>
      </c>
    </row>
    <row r="923" spans="3:7" x14ac:dyDescent="0.2">
      <c r="C923" t="s">
        <v>869</v>
      </c>
      <c r="D923" t="s">
        <v>759</v>
      </c>
      <c r="E923">
        <v>24</v>
      </c>
      <c r="F923" t="str">
        <f>IFERROR(VLOOKUP(TRIM(sas_2015[[#This Row],[vehicle_Body type]]),body_cat[],2,FALSE)," ")</f>
        <v>auto</v>
      </c>
      <c r="G923" t="str">
        <f>IFERROR(VLOOKUP(TRIM(sas_2015[[#This Row],[Registration type]]),regi_cat[],2,FALSE)," ")</f>
        <v>auto</v>
      </c>
    </row>
    <row r="924" spans="3:7" x14ac:dyDescent="0.2">
      <c r="C924" t="s">
        <v>869</v>
      </c>
      <c r="D924" t="s">
        <v>761</v>
      </c>
      <c r="E924">
        <v>7</v>
      </c>
      <c r="F924" t="str">
        <f>IFERROR(VLOOKUP(TRIM(sas_2015[[#This Row],[vehicle_Body type]]),body_cat[],2,FALSE)," ")</f>
        <v>auto</v>
      </c>
      <c r="G924" t="str">
        <f>IFERROR(VLOOKUP(TRIM(sas_2015[[#This Row],[Registration type]]),regi_cat[],2,FALSE)," ")</f>
        <v>auto</v>
      </c>
    </row>
    <row r="925" spans="3:7" x14ac:dyDescent="0.2">
      <c r="C925" t="s">
        <v>869</v>
      </c>
      <c r="D925" t="s">
        <v>762</v>
      </c>
      <c r="E925">
        <v>6</v>
      </c>
      <c r="F925" t="str">
        <f>IFERROR(VLOOKUP(TRIM(sas_2015[[#This Row],[vehicle_Body type]]),body_cat[],2,FALSE)," ")</f>
        <v>auto</v>
      </c>
      <c r="G925" t="str">
        <f>IFERROR(VLOOKUP(TRIM(sas_2015[[#This Row],[Registration type]]),regi_cat[],2,FALSE)," ")</f>
        <v>auto</v>
      </c>
    </row>
    <row r="926" spans="3:7" x14ac:dyDescent="0.2">
      <c r="C926" t="s">
        <v>869</v>
      </c>
      <c r="D926" t="s">
        <v>818</v>
      </c>
      <c r="E926">
        <v>2</v>
      </c>
      <c r="F926" t="str">
        <f>IFERROR(VLOOKUP(TRIM(sas_2015[[#This Row],[vehicle_Body type]]),body_cat[],2,FALSE)," ")</f>
        <v>auto</v>
      </c>
      <c r="G926" t="str">
        <f>IFERROR(VLOOKUP(TRIM(sas_2015[[#This Row],[Registration type]]),regi_cat[],2,FALSE)," ")</f>
        <v>auto</v>
      </c>
    </row>
    <row r="927" spans="3:7" x14ac:dyDescent="0.2">
      <c r="C927" t="s">
        <v>869</v>
      </c>
      <c r="D927" t="s">
        <v>763</v>
      </c>
      <c r="E927">
        <v>85</v>
      </c>
      <c r="F927" t="str">
        <f>IFERROR(VLOOKUP(TRIM(sas_2015[[#This Row],[vehicle_Body type]]),body_cat[],2,FALSE)," ")</f>
        <v>auto</v>
      </c>
      <c r="G927" t="str">
        <f>IFERROR(VLOOKUP(TRIM(sas_2015[[#This Row],[Registration type]]),regi_cat[],2,FALSE)," ")</f>
        <v>auto</v>
      </c>
    </row>
    <row r="928" spans="3:7" x14ac:dyDescent="0.2">
      <c r="C928" t="s">
        <v>869</v>
      </c>
      <c r="D928" t="s">
        <v>764</v>
      </c>
      <c r="E928">
        <v>18</v>
      </c>
      <c r="F928" t="str">
        <f>IFERROR(VLOOKUP(TRIM(sas_2015[[#This Row],[vehicle_Body type]]),body_cat[],2,FALSE)," ")</f>
        <v>auto</v>
      </c>
      <c r="G928" t="str">
        <f>IFERROR(VLOOKUP(TRIM(sas_2015[[#This Row],[Registration type]]),regi_cat[],2,FALSE)," ")</f>
        <v>auto</v>
      </c>
    </row>
    <row r="929" spans="3:7" x14ac:dyDescent="0.2">
      <c r="C929" t="s">
        <v>869</v>
      </c>
      <c r="D929" t="s">
        <v>820</v>
      </c>
      <c r="E929">
        <v>3</v>
      </c>
      <c r="F929" t="str">
        <f>IFERROR(VLOOKUP(TRIM(sas_2015[[#This Row],[vehicle_Body type]]),body_cat[],2,FALSE)," ")</f>
        <v>auto</v>
      </c>
      <c r="G929" t="str">
        <f>IFERROR(VLOOKUP(TRIM(sas_2015[[#This Row],[Registration type]]),regi_cat[],2,FALSE)," ")</f>
        <v>auto</v>
      </c>
    </row>
    <row r="930" spans="3:7" x14ac:dyDescent="0.2">
      <c r="C930" t="s">
        <v>869</v>
      </c>
      <c r="D930" t="s">
        <v>822</v>
      </c>
      <c r="E930">
        <v>3</v>
      </c>
      <c r="F930" t="str">
        <f>IFERROR(VLOOKUP(TRIM(sas_2015[[#This Row],[vehicle_Body type]]),body_cat[],2,FALSE)," ")</f>
        <v>auto</v>
      </c>
      <c r="G930" t="str">
        <f>IFERROR(VLOOKUP(TRIM(sas_2015[[#This Row],[Registration type]]),regi_cat[],2,FALSE)," ")</f>
        <v>auto</v>
      </c>
    </row>
    <row r="931" spans="3:7" x14ac:dyDescent="0.2">
      <c r="C931" t="s">
        <v>869</v>
      </c>
      <c r="D931" t="s">
        <v>809</v>
      </c>
      <c r="E931">
        <v>7</v>
      </c>
      <c r="F931" t="str">
        <f>IFERROR(VLOOKUP(TRIM(sas_2015[[#This Row],[vehicle_Body type]]),body_cat[],2,FALSE)," ")</f>
        <v>auto</v>
      </c>
      <c r="G931" t="str">
        <f>IFERROR(VLOOKUP(TRIM(sas_2015[[#This Row],[Registration type]]),regi_cat[],2,FALSE)," ")</f>
        <v>auto</v>
      </c>
    </row>
    <row r="932" spans="3:7" x14ac:dyDescent="0.2">
      <c r="C932" t="s">
        <v>869</v>
      </c>
      <c r="D932" t="s">
        <v>817</v>
      </c>
      <c r="E932">
        <v>2</v>
      </c>
      <c r="F932" t="str">
        <f>IFERROR(VLOOKUP(TRIM(sas_2015[[#This Row],[vehicle_Body type]]),body_cat[],2,FALSE)," ")</f>
        <v>auto</v>
      </c>
      <c r="G932" t="str">
        <f>IFERROR(VLOOKUP(TRIM(sas_2015[[#This Row],[Registration type]]),regi_cat[],2,FALSE)," ")</f>
        <v>auto</v>
      </c>
    </row>
    <row r="933" spans="3:7" x14ac:dyDescent="0.2">
      <c r="C933" t="s">
        <v>870</v>
      </c>
      <c r="D933" t="s">
        <v>738</v>
      </c>
      <c r="E933">
        <v>8</v>
      </c>
      <c r="F933" t="str">
        <f>IFERROR(VLOOKUP(TRIM(sas_2015[[#This Row],[vehicle_Body type]]),body_cat[],2,FALSE)," ")</f>
        <v>passenger truck</v>
      </c>
      <c r="G933" t="str">
        <f>IFERROR(VLOOKUP(TRIM(sas_2015[[#This Row],[Registration type]]),regi_cat[],2,FALSE)," ")</f>
        <v>auto</v>
      </c>
    </row>
    <row r="934" spans="3:7" x14ac:dyDescent="0.2">
      <c r="C934" t="s">
        <v>871</v>
      </c>
      <c r="D934" t="s">
        <v>736</v>
      </c>
      <c r="E934">
        <v>6</v>
      </c>
      <c r="F934" t="str">
        <f>IFERROR(VLOOKUP(TRIM(sas_2015[[#This Row],[vehicle_Body type]]),body_cat[],2,FALSE)," ")</f>
        <v>trailer</v>
      </c>
      <c r="G934" t="str">
        <f>IFERROR(VLOOKUP(TRIM(sas_2015[[#This Row],[Registration type]]),regi_cat[],2,FALSE)," ")</f>
        <v>municipal other</v>
      </c>
    </row>
    <row r="935" spans="3:7" x14ac:dyDescent="0.2">
      <c r="C935" t="s">
        <v>871</v>
      </c>
      <c r="D935" t="s">
        <v>872</v>
      </c>
      <c r="E935">
        <v>1</v>
      </c>
      <c r="F935" t="str">
        <f>IFERROR(VLOOKUP(TRIM(sas_2015[[#This Row],[vehicle_Body type]]),body_cat[],2,FALSE)," ")</f>
        <v>trailer</v>
      </c>
      <c r="G935" t="str">
        <f>IFERROR(VLOOKUP(TRIM(sas_2015[[#This Row],[Registration type]]),regi_cat[],2,FALSE)," ")</f>
        <v>trailer</v>
      </c>
    </row>
    <row r="936" spans="3:7" x14ac:dyDescent="0.2">
      <c r="C936" t="s">
        <v>871</v>
      </c>
      <c r="D936" t="s">
        <v>757</v>
      </c>
      <c r="E936">
        <v>1</v>
      </c>
      <c r="F936" t="str">
        <f>IFERROR(VLOOKUP(TRIM(sas_2015[[#This Row],[vehicle_Body type]]),body_cat[],2,FALSE)," ")</f>
        <v>trailer</v>
      </c>
      <c r="G936" t="str">
        <f>IFERROR(VLOOKUP(TRIM(sas_2015[[#This Row],[Registration type]]),regi_cat[],2,FALSE)," ")</f>
        <v>light commercial truck</v>
      </c>
    </row>
    <row r="937" spans="3:7" x14ac:dyDescent="0.2">
      <c r="C937" t="s">
        <v>871</v>
      </c>
      <c r="D937" t="s">
        <v>750</v>
      </c>
      <c r="E937">
        <v>1</v>
      </c>
      <c r="F937" t="str">
        <f>IFERROR(VLOOKUP(TRIM(sas_2015[[#This Row],[vehicle_Body type]]),body_cat[],2,FALSE)," ")</f>
        <v>trailer</v>
      </c>
      <c r="G937" t="str">
        <f>IFERROR(VLOOKUP(TRIM(sas_2015[[#This Row],[Registration type]]),regi_cat[],2,FALSE)," ")</f>
        <v xml:space="preserve"> </v>
      </c>
    </row>
    <row r="938" spans="3:7" x14ac:dyDescent="0.2">
      <c r="C938" t="s">
        <v>873</v>
      </c>
      <c r="D938" t="s">
        <v>728</v>
      </c>
      <c r="E938">
        <v>2</v>
      </c>
      <c r="F938" t="str">
        <f>IFERROR(VLOOKUP(TRIM(sas_2015[[#This Row],[vehicle_Body type]]),body_cat[],2,FALSE)," ")</f>
        <v>off road</v>
      </c>
      <c r="G938" t="str">
        <f>IFERROR(VLOOKUP(TRIM(sas_2015[[#This Row],[Registration type]]),regi_cat[],2,FALSE)," ")</f>
        <v>motorcycle</v>
      </c>
    </row>
    <row r="939" spans="3:7" x14ac:dyDescent="0.2">
      <c r="C939" t="s">
        <v>873</v>
      </c>
      <c r="D939" t="s">
        <v>734</v>
      </c>
      <c r="E939">
        <v>17</v>
      </c>
      <c r="F939" t="str">
        <f>IFERROR(VLOOKUP(TRIM(sas_2015[[#This Row],[vehicle_Body type]]),body_cat[],2,FALSE)," ")</f>
        <v>off road</v>
      </c>
      <c r="G939" t="str">
        <f>IFERROR(VLOOKUP(TRIM(sas_2015[[#This Row],[Registration type]]),regi_cat[],2,FALSE)," ")</f>
        <v>motorcycle</v>
      </c>
    </row>
    <row r="940" spans="3:7" x14ac:dyDescent="0.2">
      <c r="C940" t="s">
        <v>873</v>
      </c>
      <c r="D940" t="s">
        <v>794</v>
      </c>
      <c r="E940">
        <v>14</v>
      </c>
      <c r="F940" t="str">
        <f>IFERROR(VLOOKUP(TRIM(sas_2015[[#This Row],[vehicle_Body type]]),body_cat[],2,FALSE)," ")</f>
        <v>off road</v>
      </c>
      <c r="G940" t="str">
        <f>IFERROR(VLOOKUP(TRIM(sas_2015[[#This Row],[Registration type]]),regi_cat[],2,FALSE)," ")</f>
        <v>auto</v>
      </c>
    </row>
    <row r="941" spans="3:7" x14ac:dyDescent="0.2">
      <c r="C941" t="s">
        <v>873</v>
      </c>
      <c r="D941" t="s">
        <v>736</v>
      </c>
      <c r="E941">
        <v>31</v>
      </c>
      <c r="F941" t="str">
        <f>IFERROR(VLOOKUP(TRIM(sas_2015[[#This Row],[vehicle_Body type]]),body_cat[],2,FALSE)," ")</f>
        <v>off road</v>
      </c>
      <c r="G941" t="str">
        <f>IFERROR(VLOOKUP(TRIM(sas_2015[[#This Row],[Registration type]]),regi_cat[],2,FALSE)," ")</f>
        <v>municipal other</v>
      </c>
    </row>
    <row r="942" spans="3:7" x14ac:dyDescent="0.2">
      <c r="C942" t="s">
        <v>873</v>
      </c>
      <c r="D942" t="s">
        <v>810</v>
      </c>
      <c r="E942">
        <v>4</v>
      </c>
      <c r="F942" t="str">
        <f>IFERROR(VLOOKUP(TRIM(sas_2015[[#This Row],[vehicle_Body type]]),body_cat[],2,FALSE)," ")</f>
        <v>off road</v>
      </c>
      <c r="G942" t="str">
        <f>IFERROR(VLOOKUP(TRIM(sas_2015[[#This Row],[Registration type]]),regi_cat[],2,FALSE)," ")</f>
        <v>auto</v>
      </c>
    </row>
    <row r="943" spans="3:7" x14ac:dyDescent="0.2">
      <c r="C943" t="s">
        <v>874</v>
      </c>
      <c r="D943" t="s">
        <v>710</v>
      </c>
      <c r="E943">
        <v>427</v>
      </c>
      <c r="F943" t="str">
        <f>IFERROR(VLOOKUP(TRIM(sas_2015[[#This Row],[vehicle_Body type]]),body_cat[],2,FALSE)," ")</f>
        <v>light commercial truck</v>
      </c>
      <c r="G943" t="str">
        <f>IFERROR(VLOOKUP(TRIM(sas_2015[[#This Row],[Registration type]]),regi_cat[],2,FALSE)," ")</f>
        <v>light commercial truck</v>
      </c>
    </row>
    <row r="944" spans="3:7" x14ac:dyDescent="0.2">
      <c r="C944" t="s">
        <v>874</v>
      </c>
      <c r="D944" t="s">
        <v>711</v>
      </c>
      <c r="E944">
        <v>12</v>
      </c>
      <c r="F944" t="str">
        <f>IFERROR(VLOOKUP(TRIM(sas_2015[[#This Row],[vehicle_Body type]]),body_cat[],2,FALSE)," ")</f>
        <v>light commercial truck</v>
      </c>
      <c r="G944" t="str">
        <f>IFERROR(VLOOKUP(TRIM(sas_2015[[#This Row],[Registration type]]),regi_cat[],2,FALSE)," ")</f>
        <v>auto</v>
      </c>
    </row>
    <row r="945" spans="3:7" x14ac:dyDescent="0.2">
      <c r="C945" t="s">
        <v>874</v>
      </c>
      <c r="D945" t="s">
        <v>836</v>
      </c>
      <c r="E945">
        <v>1</v>
      </c>
      <c r="F945" t="str">
        <f>IFERROR(VLOOKUP(TRIM(sas_2015[[#This Row],[vehicle_Body type]]),body_cat[],2,FALSE)," ")</f>
        <v>light commercial truck</v>
      </c>
      <c r="G945" t="str">
        <f>IFERROR(VLOOKUP(TRIM(sas_2015[[#This Row],[Registration type]]),regi_cat[],2,FALSE)," ")</f>
        <v>auto</v>
      </c>
    </row>
    <row r="946" spans="3:7" x14ac:dyDescent="0.2">
      <c r="C946" t="s">
        <v>874</v>
      </c>
      <c r="D946" t="s">
        <v>826</v>
      </c>
      <c r="E946">
        <v>3</v>
      </c>
      <c r="F946" t="str">
        <f>IFERROR(VLOOKUP(TRIM(sas_2015[[#This Row],[vehicle_Body type]]),body_cat[],2,FALSE)," ")</f>
        <v>light commercial truck</v>
      </c>
      <c r="G946" t="str">
        <f>IFERROR(VLOOKUP(TRIM(sas_2015[[#This Row],[Registration type]]),regi_cat[],2,FALSE)," ")</f>
        <v>auto</v>
      </c>
    </row>
    <row r="947" spans="3:7" x14ac:dyDescent="0.2">
      <c r="C947" t="s">
        <v>874</v>
      </c>
      <c r="D947" t="s">
        <v>794</v>
      </c>
      <c r="E947">
        <v>4</v>
      </c>
      <c r="F947" t="str">
        <f>IFERROR(VLOOKUP(TRIM(sas_2015[[#This Row],[vehicle_Body type]]),body_cat[],2,FALSE)," ")</f>
        <v>light commercial truck</v>
      </c>
      <c r="G947" t="str">
        <f>IFERROR(VLOOKUP(TRIM(sas_2015[[#This Row],[Registration type]]),regi_cat[],2,FALSE)," ")</f>
        <v>auto</v>
      </c>
    </row>
    <row r="948" spans="3:7" x14ac:dyDescent="0.2">
      <c r="C948" t="s">
        <v>874</v>
      </c>
      <c r="D948" t="s">
        <v>736</v>
      </c>
      <c r="E948">
        <v>54</v>
      </c>
      <c r="F948" t="str">
        <f>IFERROR(VLOOKUP(TRIM(sas_2015[[#This Row],[vehicle_Body type]]),body_cat[],2,FALSE)," ")</f>
        <v>light commercial truck</v>
      </c>
      <c r="G948" t="str">
        <f>IFERROR(VLOOKUP(TRIM(sas_2015[[#This Row],[Registration type]]),regi_cat[],2,FALSE)," ")</f>
        <v>municipal other</v>
      </c>
    </row>
    <row r="949" spans="3:7" x14ac:dyDescent="0.2">
      <c r="C949" t="s">
        <v>874</v>
      </c>
      <c r="D949" t="s">
        <v>738</v>
      </c>
      <c r="E949">
        <v>7</v>
      </c>
      <c r="F949" t="str">
        <f>IFERROR(VLOOKUP(TRIM(sas_2015[[#This Row],[vehicle_Body type]]),body_cat[],2,FALSE)," ")</f>
        <v>light commercial truck</v>
      </c>
      <c r="G949" t="str">
        <f>IFERROR(VLOOKUP(TRIM(sas_2015[[#This Row],[Registration type]]),regi_cat[],2,FALSE)," ")</f>
        <v>auto</v>
      </c>
    </row>
    <row r="950" spans="3:7" x14ac:dyDescent="0.2">
      <c r="C950" t="s">
        <v>874</v>
      </c>
      <c r="D950" t="s">
        <v>752</v>
      </c>
      <c r="E950">
        <v>6</v>
      </c>
      <c r="F950" t="str">
        <f>IFERROR(VLOOKUP(TRIM(sas_2015[[#This Row],[vehicle_Body type]]),body_cat[],2,FALSE)," ")</f>
        <v>light commercial truck</v>
      </c>
      <c r="G950" t="str">
        <f>IFERROR(VLOOKUP(TRIM(sas_2015[[#This Row],[Registration type]]),regi_cat[],2,FALSE)," ")</f>
        <v>light commercial truck</v>
      </c>
    </row>
    <row r="951" spans="3:7" x14ac:dyDescent="0.2">
      <c r="C951" t="s">
        <v>874</v>
      </c>
      <c r="D951" t="s">
        <v>753</v>
      </c>
      <c r="E951">
        <v>5</v>
      </c>
      <c r="F951" t="str">
        <f>IFERROR(VLOOKUP(TRIM(sas_2015[[#This Row],[vehicle_Body type]]),body_cat[],2,FALSE)," ")</f>
        <v>light commercial truck</v>
      </c>
      <c r="G951" t="str">
        <f>IFERROR(VLOOKUP(TRIM(sas_2015[[#This Row],[Registration type]]),regi_cat[],2,FALSE)," ")</f>
        <v>light commercial truck</v>
      </c>
    </row>
    <row r="952" spans="3:7" x14ac:dyDescent="0.2">
      <c r="C952" t="s">
        <v>874</v>
      </c>
      <c r="D952" t="s">
        <v>757</v>
      </c>
      <c r="E952">
        <v>1</v>
      </c>
      <c r="F952" t="str">
        <f>IFERROR(VLOOKUP(TRIM(sas_2015[[#This Row],[vehicle_Body type]]),body_cat[],2,FALSE)," ")</f>
        <v>light commercial truck</v>
      </c>
      <c r="G952" t="str">
        <f>IFERROR(VLOOKUP(TRIM(sas_2015[[#This Row],[Registration type]]),regi_cat[],2,FALSE)," ")</f>
        <v>light commercial truck</v>
      </c>
    </row>
    <row r="953" spans="3:7" x14ac:dyDescent="0.2">
      <c r="C953" t="s">
        <v>875</v>
      </c>
      <c r="D953" t="s">
        <v>736</v>
      </c>
      <c r="E953">
        <v>4</v>
      </c>
      <c r="F953" t="str">
        <f>IFERROR(VLOOKUP(TRIM(sas_2015[[#This Row],[vehicle_Body type]]),body_cat[],2,FALSE)," ")</f>
        <v>light commercial truck</v>
      </c>
      <c r="G953" t="str">
        <f>IFERROR(VLOOKUP(TRIM(sas_2015[[#This Row],[Registration type]]),regi_cat[],2,FALSE)," ")</f>
        <v>municipal other</v>
      </c>
    </row>
    <row r="954" spans="3:7" x14ac:dyDescent="0.2">
      <c r="C954" t="s">
        <v>875</v>
      </c>
      <c r="D954" t="s">
        <v>868</v>
      </c>
      <c r="E954">
        <v>11</v>
      </c>
      <c r="F954" t="str">
        <f>IFERROR(VLOOKUP(TRIM(sas_2015[[#This Row],[vehicle_Body type]]),body_cat[],2,FALSE)," ")</f>
        <v>light commercial truck</v>
      </c>
      <c r="G954" t="str">
        <f>IFERROR(VLOOKUP(TRIM(sas_2015[[#This Row],[Registration type]]),regi_cat[],2,FALSE)," ")</f>
        <v>single unit long haul</v>
      </c>
    </row>
    <row r="955" spans="3:7" x14ac:dyDescent="0.2">
      <c r="C955" t="s">
        <v>875</v>
      </c>
      <c r="D955" t="s">
        <v>876</v>
      </c>
      <c r="E955">
        <v>1</v>
      </c>
      <c r="F955" t="str">
        <f>IFERROR(VLOOKUP(TRIM(sas_2015[[#This Row],[vehicle_Body type]]),body_cat[],2,FALSE)," ")</f>
        <v>light commercial truck</v>
      </c>
      <c r="G955" t="str">
        <f>IFERROR(VLOOKUP(TRIM(sas_2015[[#This Row],[Registration type]]),regi_cat[],2,FALSE)," ")</f>
        <v>single unit long haul</v>
      </c>
    </row>
    <row r="956" spans="3:7" x14ac:dyDescent="0.2">
      <c r="C956" t="s">
        <v>877</v>
      </c>
      <c r="D956" t="s">
        <v>734</v>
      </c>
      <c r="E956">
        <v>2</v>
      </c>
      <c r="F956" t="str">
        <f>IFERROR(VLOOKUP(TRIM(sas_2015[[#This Row],[vehicle_Body type]]),body_cat[],2,FALSE)," ")</f>
        <v>off road</v>
      </c>
      <c r="G956" t="str">
        <f>IFERROR(VLOOKUP(TRIM(sas_2015[[#This Row],[Registration type]]),regi_cat[],2,FALSE)," ")</f>
        <v>motorcycle</v>
      </c>
    </row>
    <row r="957" spans="3:7" x14ac:dyDescent="0.2">
      <c r="C957" t="s">
        <v>877</v>
      </c>
      <c r="D957" t="s">
        <v>736</v>
      </c>
      <c r="E957">
        <v>4</v>
      </c>
      <c r="F957" t="str">
        <f>IFERROR(VLOOKUP(TRIM(sas_2015[[#This Row],[vehicle_Body type]]),body_cat[],2,FALSE)," ")</f>
        <v>off road</v>
      </c>
      <c r="G957" t="str">
        <f>IFERROR(VLOOKUP(TRIM(sas_2015[[#This Row],[Registration type]]),regi_cat[],2,FALSE)," ")</f>
        <v>municipal other</v>
      </c>
    </row>
    <row r="958" spans="3:7" x14ac:dyDescent="0.2">
      <c r="C958" t="s">
        <v>878</v>
      </c>
      <c r="D958" t="s">
        <v>724</v>
      </c>
      <c r="E958">
        <v>1</v>
      </c>
      <c r="F958" t="str">
        <f>IFERROR(VLOOKUP(TRIM(sas_2015[[#This Row],[vehicle_Body type]]),body_cat[],2,FALSE)," ")</f>
        <v>light commercial truck</v>
      </c>
      <c r="G958" t="str">
        <f>IFERROR(VLOOKUP(TRIM(sas_2015[[#This Row],[Registration type]]),regi_cat[],2,FALSE)," ")</f>
        <v>auto</v>
      </c>
    </row>
    <row r="959" spans="3:7" x14ac:dyDescent="0.2">
      <c r="C959" t="s">
        <v>878</v>
      </c>
      <c r="D959" t="s">
        <v>736</v>
      </c>
      <c r="E959">
        <v>10</v>
      </c>
      <c r="F959" t="str">
        <f>IFERROR(VLOOKUP(TRIM(sas_2015[[#This Row],[vehicle_Body type]]),body_cat[],2,FALSE)," ")</f>
        <v>light commercial truck</v>
      </c>
      <c r="G959" t="str">
        <f>IFERROR(VLOOKUP(TRIM(sas_2015[[#This Row],[Registration type]]),regi_cat[],2,FALSE)," ")</f>
        <v>municipal other</v>
      </c>
    </row>
    <row r="960" spans="3:7" x14ac:dyDescent="0.2">
      <c r="C960" t="s">
        <v>878</v>
      </c>
      <c r="D960" t="s">
        <v>738</v>
      </c>
      <c r="E960">
        <v>54</v>
      </c>
      <c r="F960" t="str">
        <f>IFERROR(VLOOKUP(TRIM(sas_2015[[#This Row],[vehicle_Body type]]),body_cat[],2,FALSE)," ")</f>
        <v>light commercial truck</v>
      </c>
      <c r="G960" t="str">
        <f>IFERROR(VLOOKUP(TRIM(sas_2015[[#This Row],[Registration type]]),regi_cat[],2,FALSE)," ")</f>
        <v>auto</v>
      </c>
    </row>
    <row r="961" spans="3:7" x14ac:dyDescent="0.2">
      <c r="C961" t="s">
        <v>878</v>
      </c>
      <c r="D961" t="s">
        <v>742</v>
      </c>
      <c r="E961">
        <v>1</v>
      </c>
      <c r="F961" t="str">
        <f>IFERROR(VLOOKUP(TRIM(sas_2015[[#This Row],[vehicle_Body type]]),body_cat[],2,FALSE)," ")</f>
        <v>light commercial truck</v>
      </c>
      <c r="G961" t="str">
        <f>IFERROR(VLOOKUP(TRIM(sas_2015[[#This Row],[Registration type]]),regi_cat[],2,FALSE)," ")</f>
        <v>trailer</v>
      </c>
    </row>
    <row r="962" spans="3:7" x14ac:dyDescent="0.2">
      <c r="C962" t="s">
        <v>878</v>
      </c>
      <c r="D962" t="s">
        <v>751</v>
      </c>
      <c r="E962">
        <v>12</v>
      </c>
      <c r="F962" t="str">
        <f>IFERROR(VLOOKUP(TRIM(sas_2015[[#This Row],[vehicle_Body type]]),body_cat[],2,FALSE)," ")</f>
        <v>light commercial truck</v>
      </c>
      <c r="G962" t="str">
        <f>IFERROR(VLOOKUP(TRIM(sas_2015[[#This Row],[Registration type]]),regi_cat[],2,FALSE)," ")</f>
        <v>trailer</v>
      </c>
    </row>
    <row r="963" spans="3:7" x14ac:dyDescent="0.2">
      <c r="C963" t="s">
        <v>878</v>
      </c>
      <c r="D963" t="s">
        <v>872</v>
      </c>
      <c r="E963">
        <v>6</v>
      </c>
      <c r="F963" t="str">
        <f>IFERROR(VLOOKUP(TRIM(sas_2015[[#This Row],[vehicle_Body type]]),body_cat[],2,FALSE)," ")</f>
        <v>light commercial truck</v>
      </c>
      <c r="G963" t="str">
        <f>IFERROR(VLOOKUP(TRIM(sas_2015[[#This Row],[Registration type]]),regi_cat[],2,FALSE)," ")</f>
        <v>trailer</v>
      </c>
    </row>
    <row r="964" spans="3:7" x14ac:dyDescent="0.2">
      <c r="C964" t="s">
        <v>878</v>
      </c>
      <c r="D964" t="s">
        <v>757</v>
      </c>
      <c r="E964">
        <v>8</v>
      </c>
      <c r="F964" t="str">
        <f>IFERROR(VLOOKUP(TRIM(sas_2015[[#This Row],[vehicle_Body type]]),body_cat[],2,FALSE)," ")</f>
        <v>light commercial truck</v>
      </c>
      <c r="G964" t="str">
        <f>IFERROR(VLOOKUP(TRIM(sas_2015[[#This Row],[Registration type]]),regi_cat[],2,FALSE)," ")</f>
        <v>light commercial truck</v>
      </c>
    </row>
    <row r="965" spans="3:7" x14ac:dyDescent="0.2">
      <c r="C965" t="s">
        <v>878</v>
      </c>
      <c r="D965" t="s">
        <v>749</v>
      </c>
      <c r="E965">
        <v>29</v>
      </c>
      <c r="F965" t="str">
        <f>IFERROR(VLOOKUP(TRIM(sas_2015[[#This Row],[vehicle_Body type]]),body_cat[],2,FALSE)," ")</f>
        <v>light commercial truck</v>
      </c>
      <c r="G965" t="str">
        <f>IFERROR(VLOOKUP(TRIM(sas_2015[[#This Row],[Registration type]]),regi_cat[],2,FALSE)," ")</f>
        <v xml:space="preserve"> </v>
      </c>
    </row>
    <row r="966" spans="3:7" x14ac:dyDescent="0.2">
      <c r="C966" t="s">
        <v>878</v>
      </c>
      <c r="D966" t="s">
        <v>750</v>
      </c>
      <c r="E966">
        <v>39</v>
      </c>
      <c r="F966" t="str">
        <f>IFERROR(VLOOKUP(TRIM(sas_2015[[#This Row],[vehicle_Body type]]),body_cat[],2,FALSE)," ")</f>
        <v>light commercial truck</v>
      </c>
      <c r="G966" t="str">
        <f>IFERROR(VLOOKUP(TRIM(sas_2015[[#This Row],[Registration type]]),regi_cat[],2,FALSE)," ")</f>
        <v xml:space="preserve"> </v>
      </c>
    </row>
    <row r="967" spans="3:7" x14ac:dyDescent="0.2">
      <c r="C967" t="s">
        <v>878</v>
      </c>
      <c r="D967" t="s">
        <v>867</v>
      </c>
      <c r="E967">
        <v>75</v>
      </c>
      <c r="F967" t="str">
        <f>IFERROR(VLOOKUP(TRIM(sas_2015[[#This Row],[vehicle_Body type]]),body_cat[],2,FALSE)," ")</f>
        <v>light commercial truck</v>
      </c>
      <c r="G967" t="str">
        <f>IFERROR(VLOOKUP(TRIM(sas_2015[[#This Row],[Registration type]]),regi_cat[],2,FALSE)," ")</f>
        <v xml:space="preserve"> </v>
      </c>
    </row>
    <row r="968" spans="3:7" x14ac:dyDescent="0.2">
      <c r="C968" t="s">
        <v>879</v>
      </c>
      <c r="D968" t="s">
        <v>736</v>
      </c>
      <c r="E968">
        <v>1</v>
      </c>
      <c r="F968" t="str">
        <f>IFERROR(VLOOKUP(TRIM(sas_2015[[#This Row],[vehicle_Body type]]),body_cat[],2,FALSE)," ")</f>
        <v>equipment</v>
      </c>
      <c r="G968" t="str">
        <f>IFERROR(VLOOKUP(TRIM(sas_2015[[#This Row],[Registration type]]),regi_cat[],2,FALSE)," ")</f>
        <v>municipal other</v>
      </c>
    </row>
    <row r="969" spans="3:7" x14ac:dyDescent="0.2">
      <c r="C969" t="s">
        <v>879</v>
      </c>
      <c r="D969" t="s">
        <v>868</v>
      </c>
      <c r="E969">
        <v>1</v>
      </c>
      <c r="F969" t="str">
        <f>IFERROR(VLOOKUP(TRIM(sas_2015[[#This Row],[vehicle_Body type]]),body_cat[],2,FALSE)," ")</f>
        <v>equipment</v>
      </c>
      <c r="G969" t="str">
        <f>IFERROR(VLOOKUP(TRIM(sas_2015[[#This Row],[Registration type]]),regi_cat[],2,FALSE)," ")</f>
        <v>single unit long haul</v>
      </c>
    </row>
    <row r="970" spans="3:7" x14ac:dyDescent="0.2">
      <c r="C970" t="s">
        <v>880</v>
      </c>
      <c r="D970" t="s">
        <v>731</v>
      </c>
      <c r="E970">
        <v>1</v>
      </c>
      <c r="F970" t="str">
        <f>IFERROR(VLOOKUP(TRIM(sas_2015[[#This Row],[vehicle_Body type]]),body_cat[],2,FALSE)," ")</f>
        <v>single unit short haul</v>
      </c>
      <c r="G970" t="str">
        <f>IFERROR(VLOOKUP(TRIM(sas_2015[[#This Row],[Registration type]]),regi_cat[],2,FALSE)," ")</f>
        <v>combination short haul</v>
      </c>
    </row>
    <row r="971" spans="3:7" x14ac:dyDescent="0.2">
      <c r="C971" t="s">
        <v>880</v>
      </c>
      <c r="D971" t="s">
        <v>736</v>
      </c>
      <c r="E971">
        <v>1</v>
      </c>
      <c r="F971" t="str">
        <f>IFERROR(VLOOKUP(TRIM(sas_2015[[#This Row],[vehicle_Body type]]),body_cat[],2,FALSE)," ")</f>
        <v>single unit short haul</v>
      </c>
      <c r="G971" t="str">
        <f>IFERROR(VLOOKUP(TRIM(sas_2015[[#This Row],[Registration type]]),regi_cat[],2,FALSE)," ")</f>
        <v>municipal other</v>
      </c>
    </row>
    <row r="972" spans="3:7" x14ac:dyDescent="0.2">
      <c r="C972" t="s">
        <v>880</v>
      </c>
      <c r="D972" t="s">
        <v>881</v>
      </c>
      <c r="E972">
        <v>1</v>
      </c>
      <c r="F972" t="str">
        <f>IFERROR(VLOOKUP(TRIM(sas_2015[[#This Row],[vehicle_Body type]]),body_cat[],2,FALSE)," ")</f>
        <v>single unit short haul</v>
      </c>
      <c r="G972" t="str">
        <f>IFERROR(VLOOKUP(TRIM(sas_2015[[#This Row],[Registration type]]),regi_cat[],2,FALSE)," ")</f>
        <v>single unit long haul</v>
      </c>
    </row>
    <row r="973" spans="3:7" x14ac:dyDescent="0.2">
      <c r="C973" t="s">
        <v>880</v>
      </c>
      <c r="D973" t="s">
        <v>876</v>
      </c>
      <c r="E973">
        <v>1</v>
      </c>
      <c r="F973" t="str">
        <f>IFERROR(VLOOKUP(TRIM(sas_2015[[#This Row],[vehicle_Body type]]),body_cat[],2,FALSE)," ")</f>
        <v>single unit short haul</v>
      </c>
      <c r="G973" t="str">
        <f>IFERROR(VLOOKUP(TRIM(sas_2015[[#This Row],[Registration type]]),regi_cat[],2,FALSE)," ")</f>
        <v>single unit long haul</v>
      </c>
    </row>
    <row r="974" spans="3:7" x14ac:dyDescent="0.2">
      <c r="C974" t="s">
        <v>880</v>
      </c>
      <c r="D974" t="s">
        <v>867</v>
      </c>
      <c r="E974">
        <v>1</v>
      </c>
      <c r="F974" t="str">
        <f>IFERROR(VLOOKUP(TRIM(sas_2015[[#This Row],[vehicle_Body type]]),body_cat[],2,FALSE)," ")</f>
        <v>single unit short haul</v>
      </c>
      <c r="G974" t="str">
        <f>IFERROR(VLOOKUP(TRIM(sas_2015[[#This Row],[Registration type]]),regi_cat[],2,FALSE)," ")</f>
        <v xml:space="preserve"> </v>
      </c>
    </row>
    <row r="975" spans="3:7" x14ac:dyDescent="0.2">
      <c r="C975" t="s">
        <v>882</v>
      </c>
      <c r="D975" t="s">
        <v>836</v>
      </c>
      <c r="E975">
        <v>8</v>
      </c>
      <c r="F975" t="str">
        <f>IFERROR(VLOOKUP(TRIM(sas_2015[[#This Row],[vehicle_Body type]]),body_cat[],2,FALSE)," ")</f>
        <v>trailer</v>
      </c>
      <c r="G975" t="str">
        <f>IFERROR(VLOOKUP(TRIM(sas_2015[[#This Row],[Registration type]]),regi_cat[],2,FALSE)," ")</f>
        <v>auto</v>
      </c>
    </row>
    <row r="976" spans="3:7" x14ac:dyDescent="0.2">
      <c r="C976" t="s">
        <v>882</v>
      </c>
      <c r="D976" t="s">
        <v>883</v>
      </c>
      <c r="E976">
        <v>1</v>
      </c>
      <c r="F976" t="str">
        <f>IFERROR(VLOOKUP(TRIM(sas_2015[[#This Row],[vehicle_Body type]]),body_cat[],2,FALSE)," ")</f>
        <v>trailer</v>
      </c>
      <c r="G976" t="str">
        <f>IFERROR(VLOOKUP(TRIM(sas_2015[[#This Row],[Registration type]]),regi_cat[],2,FALSE)," ")</f>
        <v>trailer</v>
      </c>
    </row>
    <row r="977" spans="3:7" x14ac:dyDescent="0.2">
      <c r="C977" t="s">
        <v>882</v>
      </c>
      <c r="D977" t="s">
        <v>736</v>
      </c>
      <c r="E977">
        <v>155</v>
      </c>
      <c r="F977" t="str">
        <f>IFERROR(VLOOKUP(TRIM(sas_2015[[#This Row],[vehicle_Body type]]),body_cat[],2,FALSE)," ")</f>
        <v>trailer</v>
      </c>
      <c r="G977" t="str">
        <f>IFERROR(VLOOKUP(TRIM(sas_2015[[#This Row],[Registration type]]),regi_cat[],2,FALSE)," ")</f>
        <v>municipal other</v>
      </c>
    </row>
    <row r="978" spans="3:7" x14ac:dyDescent="0.2">
      <c r="C978" t="s">
        <v>882</v>
      </c>
      <c r="D978" t="s">
        <v>742</v>
      </c>
      <c r="E978">
        <v>7</v>
      </c>
      <c r="F978" t="str">
        <f>IFERROR(VLOOKUP(TRIM(sas_2015[[#This Row],[vehicle_Body type]]),body_cat[],2,FALSE)," ")</f>
        <v>trailer</v>
      </c>
      <c r="G978" t="str">
        <f>IFERROR(VLOOKUP(TRIM(sas_2015[[#This Row],[Registration type]]),regi_cat[],2,FALSE)," ")</f>
        <v>trailer</v>
      </c>
    </row>
    <row r="979" spans="3:7" x14ac:dyDescent="0.2">
      <c r="C979" t="s">
        <v>882</v>
      </c>
      <c r="D979" t="s">
        <v>810</v>
      </c>
      <c r="E979">
        <v>1</v>
      </c>
      <c r="F979" t="str">
        <f>IFERROR(VLOOKUP(TRIM(sas_2015[[#This Row],[vehicle_Body type]]),body_cat[],2,FALSE)," ")</f>
        <v>trailer</v>
      </c>
      <c r="G979" t="str">
        <f>IFERROR(VLOOKUP(TRIM(sas_2015[[#This Row],[Registration type]]),regi_cat[],2,FALSE)," ")</f>
        <v>auto</v>
      </c>
    </row>
    <row r="980" spans="3:7" x14ac:dyDescent="0.2">
      <c r="C980" t="s">
        <v>882</v>
      </c>
      <c r="D980" t="s">
        <v>747</v>
      </c>
      <c r="E980">
        <v>3</v>
      </c>
      <c r="F980" t="str">
        <f>IFERROR(VLOOKUP(TRIM(sas_2015[[#This Row],[vehicle_Body type]]),body_cat[],2,FALSE)," ")</f>
        <v>trailer</v>
      </c>
      <c r="G980" t="str">
        <f>IFERROR(VLOOKUP(TRIM(sas_2015[[#This Row],[Registration type]]),regi_cat[],2,FALSE)," ")</f>
        <v>auto</v>
      </c>
    </row>
    <row r="981" spans="3:7" x14ac:dyDescent="0.2">
      <c r="C981" t="s">
        <v>882</v>
      </c>
      <c r="D981" t="s">
        <v>751</v>
      </c>
      <c r="E981">
        <v>56</v>
      </c>
      <c r="F981" t="str">
        <f>IFERROR(VLOOKUP(TRIM(sas_2015[[#This Row],[vehicle_Body type]]),body_cat[],2,FALSE)," ")</f>
        <v>trailer</v>
      </c>
      <c r="G981" t="str">
        <f>IFERROR(VLOOKUP(TRIM(sas_2015[[#This Row],[Registration type]]),regi_cat[],2,FALSE)," ")</f>
        <v>trailer</v>
      </c>
    </row>
    <row r="982" spans="3:7" x14ac:dyDescent="0.2">
      <c r="C982" t="s">
        <v>882</v>
      </c>
      <c r="D982" t="s">
        <v>872</v>
      </c>
      <c r="E982">
        <v>30</v>
      </c>
      <c r="F982" t="str">
        <f>IFERROR(VLOOKUP(TRIM(sas_2015[[#This Row],[vehicle_Body type]]),body_cat[],2,FALSE)," ")</f>
        <v>trailer</v>
      </c>
      <c r="G982" t="str">
        <f>IFERROR(VLOOKUP(TRIM(sas_2015[[#This Row],[Registration type]]),regi_cat[],2,FALSE)," ")</f>
        <v>trailer</v>
      </c>
    </row>
    <row r="983" spans="3:7" x14ac:dyDescent="0.2">
      <c r="C983" t="s">
        <v>882</v>
      </c>
      <c r="D983" t="s">
        <v>884</v>
      </c>
      <c r="E983">
        <v>8</v>
      </c>
      <c r="F983" t="str">
        <f>IFERROR(VLOOKUP(TRIM(sas_2015[[#This Row],[vehicle_Body type]]),body_cat[],2,FALSE)," ")</f>
        <v>trailer</v>
      </c>
      <c r="G983" t="str">
        <f>IFERROR(VLOOKUP(TRIM(sas_2015[[#This Row],[Registration type]]),regi_cat[],2,FALSE)," ")</f>
        <v>trailer</v>
      </c>
    </row>
    <row r="984" spans="3:7" x14ac:dyDescent="0.2">
      <c r="C984" t="s">
        <v>882</v>
      </c>
      <c r="D984" t="s">
        <v>885</v>
      </c>
      <c r="E984">
        <v>1</v>
      </c>
      <c r="F984" t="str">
        <f>IFERROR(VLOOKUP(TRIM(sas_2015[[#This Row],[vehicle_Body type]]),body_cat[],2,FALSE)," ")</f>
        <v>trailer</v>
      </c>
      <c r="G984" t="str">
        <f>IFERROR(VLOOKUP(TRIM(sas_2015[[#This Row],[Registration type]]),regi_cat[],2,FALSE)," ")</f>
        <v>trailer</v>
      </c>
    </row>
    <row r="985" spans="3:7" x14ac:dyDescent="0.2">
      <c r="C985" t="s">
        <v>882</v>
      </c>
      <c r="D985" t="s">
        <v>757</v>
      </c>
      <c r="E985">
        <v>2</v>
      </c>
      <c r="F985" t="str">
        <f>IFERROR(VLOOKUP(TRIM(sas_2015[[#This Row],[vehicle_Body type]]),body_cat[],2,FALSE)," ")</f>
        <v>trailer</v>
      </c>
      <c r="G985" t="str">
        <f>IFERROR(VLOOKUP(TRIM(sas_2015[[#This Row],[Registration type]]),regi_cat[],2,FALSE)," ")</f>
        <v>light commercial truck</v>
      </c>
    </row>
    <row r="986" spans="3:7" x14ac:dyDescent="0.2">
      <c r="C986" t="s">
        <v>882</v>
      </c>
      <c r="D986" t="s">
        <v>749</v>
      </c>
      <c r="E986">
        <v>15512</v>
      </c>
      <c r="F986" t="str">
        <f>IFERROR(VLOOKUP(TRIM(sas_2015[[#This Row],[vehicle_Body type]]),body_cat[],2,FALSE)," ")</f>
        <v>trailer</v>
      </c>
      <c r="G986" t="str">
        <f>IFERROR(VLOOKUP(TRIM(sas_2015[[#This Row],[Registration type]]),regi_cat[],2,FALSE)," ")</f>
        <v xml:space="preserve"> </v>
      </c>
    </row>
    <row r="987" spans="3:7" x14ac:dyDescent="0.2">
      <c r="C987" t="s">
        <v>882</v>
      </c>
      <c r="D987" t="s">
        <v>750</v>
      </c>
      <c r="E987">
        <v>1625</v>
      </c>
      <c r="F987" t="str">
        <f>IFERROR(VLOOKUP(TRIM(sas_2015[[#This Row],[vehicle_Body type]]),body_cat[],2,FALSE)," ")</f>
        <v>trailer</v>
      </c>
      <c r="G987" t="str">
        <f>IFERROR(VLOOKUP(TRIM(sas_2015[[#This Row],[Registration type]]),regi_cat[],2,FALSE)," ")</f>
        <v xml:space="preserve"> </v>
      </c>
    </row>
    <row r="988" spans="3:7" x14ac:dyDescent="0.2">
      <c r="C988" t="s">
        <v>882</v>
      </c>
      <c r="D988" t="s">
        <v>867</v>
      </c>
      <c r="E988">
        <v>701</v>
      </c>
      <c r="F988" t="str">
        <f>IFERROR(VLOOKUP(TRIM(sas_2015[[#This Row],[vehicle_Body type]]),body_cat[],2,FALSE)," ")</f>
        <v>trailer</v>
      </c>
      <c r="G988" t="str">
        <f>IFERROR(VLOOKUP(TRIM(sas_2015[[#This Row],[Registration type]]),regi_cat[],2,FALSE)," ")</f>
        <v xml:space="preserve"> </v>
      </c>
    </row>
    <row r="989" spans="3:7" x14ac:dyDescent="0.2">
      <c r="C989" t="s">
        <v>886</v>
      </c>
      <c r="D989" t="s">
        <v>753</v>
      </c>
      <c r="E989">
        <v>1</v>
      </c>
      <c r="F989" t="str">
        <f>IFERROR(VLOOKUP(TRIM(sas_2015[[#This Row],[vehicle_Body type]]),body_cat[],2,FALSE)," ")</f>
        <v>single unit short haul</v>
      </c>
      <c r="G989" t="str">
        <f>IFERROR(VLOOKUP(TRIM(sas_2015[[#This Row],[Registration type]]),regi_cat[],2,FALSE)," ")</f>
        <v>light commercial truck</v>
      </c>
    </row>
    <row r="990" spans="3:7" x14ac:dyDescent="0.2">
      <c r="C990" t="s">
        <v>886</v>
      </c>
      <c r="D990" t="s">
        <v>749</v>
      </c>
      <c r="E990">
        <v>1</v>
      </c>
      <c r="F990" t="str">
        <f>IFERROR(VLOOKUP(TRIM(sas_2015[[#This Row],[vehicle_Body type]]),body_cat[],2,FALSE)," ")</f>
        <v>single unit short haul</v>
      </c>
      <c r="G990" t="str">
        <f>IFERROR(VLOOKUP(TRIM(sas_2015[[#This Row],[Registration type]]),regi_cat[],2,FALSE)," ")</f>
        <v xml:space="preserve"> </v>
      </c>
    </row>
    <row r="991" spans="3:7" x14ac:dyDescent="0.2">
      <c r="C991" t="s">
        <v>887</v>
      </c>
      <c r="D991" t="s">
        <v>736</v>
      </c>
      <c r="E991">
        <v>9</v>
      </c>
      <c r="F991" t="str">
        <f>IFERROR(VLOOKUP(TRIM(sas_2015[[#This Row],[vehicle_Body type]]),body_cat[],2,FALSE)," ")</f>
        <v>equipment</v>
      </c>
      <c r="G991" t="str">
        <f>IFERROR(VLOOKUP(TRIM(sas_2015[[#This Row],[Registration type]]),regi_cat[],2,FALSE)," ")</f>
        <v>municipal other</v>
      </c>
    </row>
    <row r="992" spans="3:7" x14ac:dyDescent="0.2">
      <c r="C992" t="s">
        <v>887</v>
      </c>
      <c r="D992" t="s">
        <v>752</v>
      </c>
      <c r="E992">
        <v>1</v>
      </c>
      <c r="F992" t="str">
        <f>IFERROR(VLOOKUP(TRIM(sas_2015[[#This Row],[vehicle_Body type]]),body_cat[],2,FALSE)," ")</f>
        <v>equipment</v>
      </c>
      <c r="G992" t="str">
        <f>IFERROR(VLOOKUP(TRIM(sas_2015[[#This Row],[Registration type]]),regi_cat[],2,FALSE)," ")</f>
        <v>light commercial truck</v>
      </c>
    </row>
    <row r="993" spans="3:7" x14ac:dyDescent="0.2">
      <c r="C993" t="s">
        <v>888</v>
      </c>
      <c r="D993" t="s">
        <v>736</v>
      </c>
      <c r="E993">
        <v>2</v>
      </c>
      <c r="F993" t="str">
        <f>IFERROR(VLOOKUP(TRIM(sas_2015[[#This Row],[vehicle_Body type]]),body_cat[],2,FALSE)," ")</f>
        <v>auto</v>
      </c>
      <c r="G993" t="str">
        <f>IFERROR(VLOOKUP(TRIM(sas_2015[[#This Row],[Registration type]]),regi_cat[],2,FALSE)," ")</f>
        <v>municipal other</v>
      </c>
    </row>
    <row r="994" spans="3:7" x14ac:dyDescent="0.2">
      <c r="C994" t="s">
        <v>889</v>
      </c>
      <c r="D994" t="s">
        <v>722</v>
      </c>
      <c r="E994">
        <v>1</v>
      </c>
      <c r="F994" t="str">
        <f>IFERROR(VLOOKUP(TRIM(sas_2015[[#This Row],[vehicle_Body type]]),body_cat[],2,FALSE)," ")</f>
        <v>auto</v>
      </c>
      <c r="G994" t="str">
        <f>IFERROR(VLOOKUP(TRIM(sas_2015[[#This Row],[Registration type]]),regi_cat[],2,FALSE)," ")</f>
        <v>auto</v>
      </c>
    </row>
    <row r="995" spans="3:7" x14ac:dyDescent="0.2">
      <c r="C995" t="s">
        <v>889</v>
      </c>
      <c r="D995" t="s">
        <v>711</v>
      </c>
      <c r="E995">
        <v>3</v>
      </c>
      <c r="F995" t="str">
        <f>IFERROR(VLOOKUP(TRIM(sas_2015[[#This Row],[vehicle_Body type]]),body_cat[],2,FALSE)," ")</f>
        <v>auto</v>
      </c>
      <c r="G995" t="str">
        <f>IFERROR(VLOOKUP(TRIM(sas_2015[[#This Row],[Registration type]]),regi_cat[],2,FALSE)," ")</f>
        <v>auto</v>
      </c>
    </row>
    <row r="996" spans="3:7" x14ac:dyDescent="0.2">
      <c r="C996" t="s">
        <v>889</v>
      </c>
      <c r="D996" t="s">
        <v>716</v>
      </c>
      <c r="E996">
        <v>1</v>
      </c>
      <c r="F996" t="str">
        <f>IFERROR(VLOOKUP(TRIM(sas_2015[[#This Row],[vehicle_Body type]]),body_cat[],2,FALSE)," ")</f>
        <v>auto</v>
      </c>
      <c r="G996" t="str">
        <f>IFERROR(VLOOKUP(TRIM(sas_2015[[#This Row],[Registration type]]),regi_cat[],2,FALSE)," ")</f>
        <v>auto</v>
      </c>
    </row>
    <row r="997" spans="3:7" x14ac:dyDescent="0.2">
      <c r="C997" t="s">
        <v>889</v>
      </c>
      <c r="D997" t="s">
        <v>736</v>
      </c>
      <c r="E997">
        <v>2</v>
      </c>
      <c r="F997" t="str">
        <f>IFERROR(VLOOKUP(TRIM(sas_2015[[#This Row],[vehicle_Body type]]),body_cat[],2,FALSE)," ")</f>
        <v>auto</v>
      </c>
      <c r="G997" t="str">
        <f>IFERROR(VLOOKUP(TRIM(sas_2015[[#This Row],[Registration type]]),regi_cat[],2,FALSE)," ")</f>
        <v>municipal other</v>
      </c>
    </row>
    <row r="998" spans="3:7" x14ac:dyDescent="0.2">
      <c r="C998" t="s">
        <v>889</v>
      </c>
      <c r="D998" t="s">
        <v>738</v>
      </c>
      <c r="E998">
        <v>8</v>
      </c>
      <c r="F998" t="str">
        <f>IFERROR(VLOOKUP(TRIM(sas_2015[[#This Row],[vehicle_Body type]]),body_cat[],2,FALSE)," ")</f>
        <v>auto</v>
      </c>
      <c r="G998" t="str">
        <f>IFERROR(VLOOKUP(TRIM(sas_2015[[#This Row],[Registration type]]),regi_cat[],2,FALSE)," ")</f>
        <v>auto</v>
      </c>
    </row>
    <row r="999" spans="3:7" x14ac:dyDescent="0.2">
      <c r="C999" t="s">
        <v>889</v>
      </c>
      <c r="D999" t="s">
        <v>803</v>
      </c>
      <c r="E999">
        <v>1</v>
      </c>
      <c r="F999" t="str">
        <f>IFERROR(VLOOKUP(TRIM(sas_2015[[#This Row],[vehicle_Body type]]),body_cat[],2,FALSE)," ")</f>
        <v>auto</v>
      </c>
      <c r="G999" t="str">
        <f>IFERROR(VLOOKUP(TRIM(sas_2015[[#This Row],[Registration type]]),regi_cat[],2,FALSE)," ")</f>
        <v>auto</v>
      </c>
    </row>
    <row r="1000" spans="3:7" x14ac:dyDescent="0.2">
      <c r="C1000" t="s">
        <v>890</v>
      </c>
      <c r="D1000" t="s">
        <v>753</v>
      </c>
      <c r="E1000">
        <v>1</v>
      </c>
      <c r="F1000" t="str">
        <f>IFERROR(VLOOKUP(TRIM(sas_2015[[#This Row],[vehicle_Body type]]),body_cat[],2,FALSE)," ")</f>
        <v xml:space="preserve"> </v>
      </c>
      <c r="G1000" t="str">
        <f>IFERROR(VLOOKUP(TRIM(sas_2015[[#This Row],[Registration type]]),regi_cat[],2,FALSE)," ")</f>
        <v>light commercial truck</v>
      </c>
    </row>
    <row r="1001" spans="3:7" x14ac:dyDescent="0.2">
      <c r="C1001" t="s">
        <v>891</v>
      </c>
      <c r="D1001" t="s">
        <v>722</v>
      </c>
      <c r="E1001">
        <v>3</v>
      </c>
      <c r="F1001" t="str">
        <f>IFERROR(VLOOKUP(TRIM(sas_2015[[#This Row],[vehicle_Body type]]),body_cat[],2,FALSE)," ")</f>
        <v>transit bus</v>
      </c>
      <c r="G1001" t="str">
        <f>IFERROR(VLOOKUP(TRIM(sas_2015[[#This Row],[Registration type]]),regi_cat[],2,FALSE)," ")</f>
        <v>auto</v>
      </c>
    </row>
    <row r="1002" spans="3:7" x14ac:dyDescent="0.2">
      <c r="C1002" t="s">
        <v>891</v>
      </c>
      <c r="D1002" t="s">
        <v>710</v>
      </c>
      <c r="E1002">
        <v>2</v>
      </c>
      <c r="F1002" t="str">
        <f>IFERROR(VLOOKUP(TRIM(sas_2015[[#This Row],[vehicle_Body type]]),body_cat[],2,FALSE)," ")</f>
        <v>transit bus</v>
      </c>
      <c r="G1002" t="str">
        <f>IFERROR(VLOOKUP(TRIM(sas_2015[[#This Row],[Registration type]]),regi_cat[],2,FALSE)," ")</f>
        <v>light commercial truck</v>
      </c>
    </row>
    <row r="1003" spans="3:7" x14ac:dyDescent="0.2">
      <c r="C1003" t="s">
        <v>891</v>
      </c>
      <c r="D1003" t="s">
        <v>772</v>
      </c>
      <c r="E1003">
        <v>1</v>
      </c>
      <c r="F1003" t="str">
        <f>IFERROR(VLOOKUP(TRIM(sas_2015[[#This Row],[vehicle_Body type]]),body_cat[],2,FALSE)," ")</f>
        <v>transit bus</v>
      </c>
      <c r="G1003" t="str">
        <f>IFERROR(VLOOKUP(TRIM(sas_2015[[#This Row],[Registration type]]),regi_cat[],2,FALSE)," ")</f>
        <v>auto</v>
      </c>
    </row>
    <row r="1004" spans="3:7" x14ac:dyDescent="0.2">
      <c r="C1004" t="s">
        <v>891</v>
      </c>
      <c r="D1004" t="s">
        <v>711</v>
      </c>
      <c r="E1004">
        <v>20</v>
      </c>
      <c r="F1004" t="str">
        <f>IFERROR(VLOOKUP(TRIM(sas_2015[[#This Row],[vehicle_Body type]]),body_cat[],2,FALSE)," ")</f>
        <v>transit bus</v>
      </c>
      <c r="G1004" t="str">
        <f>IFERROR(VLOOKUP(TRIM(sas_2015[[#This Row],[Registration type]]),regi_cat[],2,FALSE)," ")</f>
        <v>auto</v>
      </c>
    </row>
    <row r="1005" spans="3:7" x14ac:dyDescent="0.2">
      <c r="C1005" t="s">
        <v>891</v>
      </c>
      <c r="D1005" t="s">
        <v>773</v>
      </c>
      <c r="E1005">
        <v>1</v>
      </c>
      <c r="F1005" t="str">
        <f>IFERROR(VLOOKUP(TRIM(sas_2015[[#This Row],[vehicle_Body type]]),body_cat[],2,FALSE)," ")</f>
        <v>transit bus</v>
      </c>
      <c r="G1005" t="str">
        <f>IFERROR(VLOOKUP(TRIM(sas_2015[[#This Row],[Registration type]]),regi_cat[],2,FALSE)," ")</f>
        <v>auto</v>
      </c>
    </row>
    <row r="1006" spans="3:7" x14ac:dyDescent="0.2">
      <c r="C1006" t="s">
        <v>891</v>
      </c>
      <c r="D1006" t="s">
        <v>836</v>
      </c>
      <c r="E1006">
        <v>1106</v>
      </c>
      <c r="F1006" t="str">
        <f>IFERROR(VLOOKUP(TRIM(sas_2015[[#This Row],[vehicle_Body type]]),body_cat[],2,FALSE)," ")</f>
        <v>transit bus</v>
      </c>
      <c r="G1006" t="str">
        <f>IFERROR(VLOOKUP(TRIM(sas_2015[[#This Row],[Registration type]]),regi_cat[],2,FALSE)," ")</f>
        <v>auto</v>
      </c>
    </row>
    <row r="1007" spans="3:7" x14ac:dyDescent="0.2">
      <c r="C1007" t="s">
        <v>891</v>
      </c>
      <c r="D1007" t="s">
        <v>892</v>
      </c>
      <c r="E1007">
        <v>2</v>
      </c>
      <c r="F1007" t="str">
        <f>IFERROR(VLOOKUP(TRIM(sas_2015[[#This Row],[vehicle_Body type]]),body_cat[],2,FALSE)," ")</f>
        <v>transit bus</v>
      </c>
      <c r="G1007" t="str">
        <f>IFERROR(VLOOKUP(TRIM(sas_2015[[#This Row],[Registration type]]),regi_cat[],2,FALSE)," ")</f>
        <v>auto</v>
      </c>
    </row>
    <row r="1008" spans="3:7" x14ac:dyDescent="0.2">
      <c r="C1008" t="s">
        <v>891</v>
      </c>
      <c r="D1008" t="s">
        <v>721</v>
      </c>
      <c r="E1008">
        <v>3</v>
      </c>
      <c r="F1008" t="str">
        <f>IFERROR(VLOOKUP(TRIM(sas_2015[[#This Row],[vehicle_Body type]]),body_cat[],2,FALSE)," ")</f>
        <v>transit bus</v>
      </c>
      <c r="G1008" t="str">
        <f>IFERROR(VLOOKUP(TRIM(sas_2015[[#This Row],[Registration type]]),regi_cat[],2,FALSE)," ")</f>
        <v>auto</v>
      </c>
    </row>
    <row r="1009" spans="3:7" x14ac:dyDescent="0.2">
      <c r="C1009" t="s">
        <v>891</v>
      </c>
      <c r="D1009" t="s">
        <v>893</v>
      </c>
      <c r="E1009">
        <v>1</v>
      </c>
      <c r="F1009" t="str">
        <f>IFERROR(VLOOKUP(TRIM(sas_2015[[#This Row],[vehicle_Body type]]),body_cat[],2,FALSE)," ")</f>
        <v>transit bus</v>
      </c>
      <c r="G1009" t="str">
        <f>IFERROR(VLOOKUP(TRIM(sas_2015[[#This Row],[Registration type]]),regi_cat[],2,FALSE)," ")</f>
        <v>single unit short haul</v>
      </c>
    </row>
    <row r="1010" spans="3:7" x14ac:dyDescent="0.2">
      <c r="C1010" t="s">
        <v>891</v>
      </c>
      <c r="D1010" t="s">
        <v>724</v>
      </c>
      <c r="E1010">
        <v>2</v>
      </c>
      <c r="F1010" t="str">
        <f>IFERROR(VLOOKUP(TRIM(sas_2015[[#This Row],[vehicle_Body type]]),body_cat[],2,FALSE)," ")</f>
        <v>transit bus</v>
      </c>
      <c r="G1010" t="str">
        <f>IFERROR(VLOOKUP(TRIM(sas_2015[[#This Row],[Registration type]]),regi_cat[],2,FALSE)," ")</f>
        <v>auto</v>
      </c>
    </row>
    <row r="1011" spans="3:7" x14ac:dyDescent="0.2">
      <c r="C1011" t="s">
        <v>891</v>
      </c>
      <c r="D1011" t="s">
        <v>730</v>
      </c>
      <c r="E1011">
        <v>25</v>
      </c>
      <c r="F1011" t="str">
        <f>IFERROR(VLOOKUP(TRIM(sas_2015[[#This Row],[vehicle_Body type]]),body_cat[],2,FALSE)," ")</f>
        <v>transit bus</v>
      </c>
      <c r="G1011" t="str">
        <f>IFERROR(VLOOKUP(TRIM(sas_2015[[#This Row],[Registration type]]),regi_cat[],2,FALSE)," ")</f>
        <v>light commercial truck</v>
      </c>
    </row>
    <row r="1012" spans="3:7" x14ac:dyDescent="0.2">
      <c r="C1012" t="s">
        <v>891</v>
      </c>
      <c r="D1012" t="s">
        <v>894</v>
      </c>
      <c r="E1012">
        <v>1</v>
      </c>
      <c r="F1012" t="str">
        <f>IFERROR(VLOOKUP(TRIM(sas_2015[[#This Row],[vehicle_Body type]]),body_cat[],2,FALSE)," ")</f>
        <v>transit bus</v>
      </c>
      <c r="G1012" t="str">
        <f>IFERROR(VLOOKUP(TRIM(sas_2015[[#This Row],[Registration type]]),regi_cat[],2,FALSE)," ")</f>
        <v>single unit short haul</v>
      </c>
    </row>
    <row r="1013" spans="3:7" x14ac:dyDescent="0.2">
      <c r="C1013" t="s">
        <v>891</v>
      </c>
      <c r="D1013" t="s">
        <v>895</v>
      </c>
      <c r="E1013">
        <v>2</v>
      </c>
      <c r="F1013" t="str">
        <f>IFERROR(VLOOKUP(TRIM(sas_2015[[#This Row],[vehicle_Body type]]),body_cat[],2,FALSE)," ")</f>
        <v>transit bus</v>
      </c>
      <c r="G1013" t="str">
        <f>IFERROR(VLOOKUP(TRIM(sas_2015[[#This Row],[Registration type]]),regi_cat[],2,FALSE)," ")</f>
        <v>single unit short haul</v>
      </c>
    </row>
    <row r="1014" spans="3:7" x14ac:dyDescent="0.2">
      <c r="C1014" t="s">
        <v>891</v>
      </c>
      <c r="D1014" t="s">
        <v>896</v>
      </c>
      <c r="E1014">
        <v>8</v>
      </c>
      <c r="F1014" t="str">
        <f>IFERROR(VLOOKUP(TRIM(sas_2015[[#This Row],[vehicle_Body type]]),body_cat[],2,FALSE)," ")</f>
        <v>transit bus</v>
      </c>
      <c r="G1014" t="str">
        <f>IFERROR(VLOOKUP(TRIM(sas_2015[[#This Row],[Registration type]]),regi_cat[],2,FALSE)," ")</f>
        <v>single unit short haul</v>
      </c>
    </row>
    <row r="1015" spans="3:7" x14ac:dyDescent="0.2">
      <c r="C1015" t="s">
        <v>891</v>
      </c>
      <c r="D1015" t="s">
        <v>793</v>
      </c>
      <c r="E1015">
        <v>1</v>
      </c>
      <c r="F1015" t="str">
        <f>IFERROR(VLOOKUP(TRIM(sas_2015[[#This Row],[vehicle_Body type]]),body_cat[],2,FALSE)," ")</f>
        <v>transit bus</v>
      </c>
      <c r="G1015" t="str">
        <f>IFERROR(VLOOKUP(TRIM(sas_2015[[#This Row],[Registration type]]),regi_cat[],2,FALSE)," ")</f>
        <v>single unit short haul</v>
      </c>
    </row>
    <row r="1016" spans="3:7" x14ac:dyDescent="0.2">
      <c r="C1016" t="s">
        <v>891</v>
      </c>
      <c r="D1016" t="s">
        <v>735</v>
      </c>
      <c r="E1016">
        <v>26</v>
      </c>
      <c r="F1016" t="str">
        <f>IFERROR(VLOOKUP(TRIM(sas_2015[[#This Row],[vehicle_Body type]]),body_cat[],2,FALSE)," ")</f>
        <v>transit bus</v>
      </c>
      <c r="G1016" t="str">
        <f>IFERROR(VLOOKUP(TRIM(sas_2015[[#This Row],[Registration type]]),regi_cat[],2,FALSE)," ")</f>
        <v>auto</v>
      </c>
    </row>
    <row r="1017" spans="3:7" x14ac:dyDescent="0.2">
      <c r="C1017" t="s">
        <v>891</v>
      </c>
      <c r="D1017" t="s">
        <v>794</v>
      </c>
      <c r="E1017">
        <v>2</v>
      </c>
      <c r="F1017" t="str">
        <f>IFERROR(VLOOKUP(TRIM(sas_2015[[#This Row],[vehicle_Body type]]),body_cat[],2,FALSE)," ")</f>
        <v>transit bus</v>
      </c>
      <c r="G1017" t="str">
        <f>IFERROR(VLOOKUP(TRIM(sas_2015[[#This Row],[Registration type]]),regi_cat[],2,FALSE)," ")</f>
        <v>auto</v>
      </c>
    </row>
    <row r="1018" spans="3:7" x14ac:dyDescent="0.2">
      <c r="C1018" t="s">
        <v>891</v>
      </c>
      <c r="D1018" t="s">
        <v>736</v>
      </c>
      <c r="E1018">
        <v>8453</v>
      </c>
      <c r="F1018" t="str">
        <f>IFERROR(VLOOKUP(TRIM(sas_2015[[#This Row],[vehicle_Body type]]),body_cat[],2,FALSE)," ")</f>
        <v>transit bus</v>
      </c>
      <c r="G1018" t="str">
        <f>IFERROR(VLOOKUP(TRIM(sas_2015[[#This Row],[Registration type]]),regi_cat[],2,FALSE)," ")</f>
        <v>municipal other</v>
      </c>
    </row>
    <row r="1019" spans="3:7" x14ac:dyDescent="0.2">
      <c r="C1019" t="s">
        <v>891</v>
      </c>
      <c r="D1019" t="s">
        <v>897</v>
      </c>
      <c r="E1019">
        <v>4</v>
      </c>
      <c r="F1019" t="str">
        <f>IFERROR(VLOOKUP(TRIM(sas_2015[[#This Row],[vehicle_Body type]]),body_cat[],2,FALSE)," ")</f>
        <v>transit bus</v>
      </c>
      <c r="G1019" t="str">
        <f>IFERROR(VLOOKUP(TRIM(sas_2015[[#This Row],[Registration type]]),regi_cat[],2,FALSE)," ")</f>
        <v>auto</v>
      </c>
    </row>
    <row r="1020" spans="3:7" x14ac:dyDescent="0.2">
      <c r="C1020" t="s">
        <v>891</v>
      </c>
      <c r="D1020" t="s">
        <v>738</v>
      </c>
      <c r="E1020">
        <v>56</v>
      </c>
      <c r="F1020" t="str">
        <f>IFERROR(VLOOKUP(TRIM(sas_2015[[#This Row],[vehicle_Body type]]),body_cat[],2,FALSE)," ")</f>
        <v>transit bus</v>
      </c>
      <c r="G1020" t="str">
        <f>IFERROR(VLOOKUP(TRIM(sas_2015[[#This Row],[Registration type]]),regi_cat[],2,FALSE)," ")</f>
        <v>auto</v>
      </c>
    </row>
    <row r="1021" spans="3:7" x14ac:dyDescent="0.2">
      <c r="C1021" t="s">
        <v>891</v>
      </c>
      <c r="D1021" t="s">
        <v>739</v>
      </c>
      <c r="E1021">
        <v>1</v>
      </c>
      <c r="F1021" t="str">
        <f>IFERROR(VLOOKUP(TRIM(sas_2015[[#This Row],[vehicle_Body type]]),body_cat[],2,FALSE)," ")</f>
        <v>transit bus</v>
      </c>
      <c r="G1021" t="str">
        <f>IFERROR(VLOOKUP(TRIM(sas_2015[[#This Row],[Registration type]]),regi_cat[],2,FALSE)," ")</f>
        <v>auto</v>
      </c>
    </row>
    <row r="1022" spans="3:7" x14ac:dyDescent="0.2">
      <c r="C1022" t="s">
        <v>891</v>
      </c>
      <c r="D1022" t="s">
        <v>741</v>
      </c>
      <c r="E1022">
        <v>848</v>
      </c>
      <c r="F1022" t="str">
        <f>IFERROR(VLOOKUP(TRIM(sas_2015[[#This Row],[vehicle_Body type]]),body_cat[],2,FALSE)," ")</f>
        <v>transit bus</v>
      </c>
      <c r="G1022" t="str">
        <f>IFERROR(VLOOKUP(TRIM(sas_2015[[#This Row],[Registration type]]),regi_cat[],2,FALSE)," ")</f>
        <v>passenger truck</v>
      </c>
    </row>
    <row r="1023" spans="3:7" x14ac:dyDescent="0.2">
      <c r="C1023" t="s">
        <v>891</v>
      </c>
      <c r="D1023" t="s">
        <v>743</v>
      </c>
      <c r="E1023">
        <v>33</v>
      </c>
      <c r="F1023" t="str">
        <f>IFERROR(VLOOKUP(TRIM(sas_2015[[#This Row],[vehicle_Body type]]),body_cat[],2,FALSE)," ")</f>
        <v>transit bus</v>
      </c>
      <c r="G1023" t="str">
        <f>IFERROR(VLOOKUP(TRIM(sas_2015[[#This Row],[Registration type]]),regi_cat[],2,FALSE)," ")</f>
        <v>passenger truck</v>
      </c>
    </row>
    <row r="1024" spans="3:7" x14ac:dyDescent="0.2">
      <c r="C1024" t="s">
        <v>891</v>
      </c>
      <c r="D1024" t="s">
        <v>745</v>
      </c>
      <c r="E1024">
        <v>12300</v>
      </c>
      <c r="F1024" t="str">
        <f>IFERROR(VLOOKUP(TRIM(sas_2015[[#This Row],[vehicle_Body type]]),body_cat[],2,FALSE)," ")</f>
        <v>transit bus</v>
      </c>
      <c r="G1024" t="str">
        <f>IFERROR(VLOOKUP(TRIM(sas_2015[[#This Row],[Registration type]]),regi_cat[],2,FALSE)," ")</f>
        <v>school bus</v>
      </c>
    </row>
    <row r="1025" spans="3:7" x14ac:dyDescent="0.2">
      <c r="C1025" t="s">
        <v>891</v>
      </c>
      <c r="D1025" t="s">
        <v>810</v>
      </c>
      <c r="E1025">
        <v>35</v>
      </c>
      <c r="F1025" t="str">
        <f>IFERROR(VLOOKUP(TRIM(sas_2015[[#This Row],[vehicle_Body type]]),body_cat[],2,FALSE)," ")</f>
        <v>transit bus</v>
      </c>
      <c r="G1025" t="str">
        <f>IFERROR(VLOOKUP(TRIM(sas_2015[[#This Row],[Registration type]]),regi_cat[],2,FALSE)," ")</f>
        <v>auto</v>
      </c>
    </row>
    <row r="1026" spans="3:7" x14ac:dyDescent="0.2">
      <c r="C1026" t="s">
        <v>891</v>
      </c>
      <c r="D1026" t="s">
        <v>746</v>
      </c>
      <c r="E1026">
        <v>2</v>
      </c>
      <c r="F1026" t="str">
        <f>IFERROR(VLOOKUP(TRIM(sas_2015[[#This Row],[vehicle_Body type]]),body_cat[],2,FALSE)," ")</f>
        <v>transit bus</v>
      </c>
      <c r="G1026" t="str">
        <f>IFERROR(VLOOKUP(TRIM(sas_2015[[#This Row],[Registration type]]),regi_cat[],2,FALSE)," ")</f>
        <v>auto</v>
      </c>
    </row>
    <row r="1027" spans="3:7" x14ac:dyDescent="0.2">
      <c r="C1027" t="s">
        <v>891</v>
      </c>
      <c r="D1027" t="s">
        <v>814</v>
      </c>
      <c r="E1027">
        <v>2</v>
      </c>
      <c r="F1027" t="str">
        <f>IFERROR(VLOOKUP(TRIM(sas_2015[[#This Row],[vehicle_Body type]]),body_cat[],2,FALSE)," ")</f>
        <v>transit bus</v>
      </c>
      <c r="G1027" t="str">
        <f>IFERROR(VLOOKUP(TRIM(sas_2015[[#This Row],[Registration type]]),regi_cat[],2,FALSE)," ")</f>
        <v>auto</v>
      </c>
    </row>
    <row r="1028" spans="3:7" x14ac:dyDescent="0.2">
      <c r="C1028" t="s">
        <v>891</v>
      </c>
      <c r="D1028" t="s">
        <v>747</v>
      </c>
      <c r="E1028">
        <v>24</v>
      </c>
      <c r="F1028" t="str">
        <f>IFERROR(VLOOKUP(TRIM(sas_2015[[#This Row],[vehicle_Body type]]),body_cat[],2,FALSE)," ")</f>
        <v>transit bus</v>
      </c>
      <c r="G1028" t="str">
        <f>IFERROR(VLOOKUP(TRIM(sas_2015[[#This Row],[Registration type]]),regi_cat[],2,FALSE)," ")</f>
        <v>auto</v>
      </c>
    </row>
    <row r="1029" spans="3:7" x14ac:dyDescent="0.2">
      <c r="C1029" t="s">
        <v>891</v>
      </c>
      <c r="D1029" t="s">
        <v>852</v>
      </c>
      <c r="E1029">
        <v>1</v>
      </c>
      <c r="F1029" t="str">
        <f>IFERROR(VLOOKUP(TRIM(sas_2015[[#This Row],[vehicle_Body type]]),body_cat[],2,FALSE)," ")</f>
        <v>transit bus</v>
      </c>
      <c r="G1029" t="str">
        <f>IFERROR(VLOOKUP(TRIM(sas_2015[[#This Row],[Registration type]]),regi_cat[],2,FALSE)," ")</f>
        <v>auto</v>
      </c>
    </row>
    <row r="1030" spans="3:7" x14ac:dyDescent="0.2">
      <c r="C1030" t="s">
        <v>891</v>
      </c>
      <c r="D1030" t="s">
        <v>752</v>
      </c>
      <c r="E1030">
        <v>437</v>
      </c>
      <c r="F1030" t="str">
        <f>IFERROR(VLOOKUP(TRIM(sas_2015[[#This Row],[vehicle_Body type]]),body_cat[],2,FALSE)," ")</f>
        <v>transit bus</v>
      </c>
      <c r="G1030" t="str">
        <f>IFERROR(VLOOKUP(TRIM(sas_2015[[#This Row],[Registration type]]),regi_cat[],2,FALSE)," ")</f>
        <v>light commercial truck</v>
      </c>
    </row>
    <row r="1031" spans="3:7" x14ac:dyDescent="0.2">
      <c r="C1031" t="s">
        <v>891</v>
      </c>
      <c r="D1031" t="s">
        <v>753</v>
      </c>
      <c r="E1031">
        <v>279</v>
      </c>
      <c r="F1031" t="str">
        <f>IFERROR(VLOOKUP(TRIM(sas_2015[[#This Row],[vehicle_Body type]]),body_cat[],2,FALSE)," ")</f>
        <v>transit bus</v>
      </c>
      <c r="G1031" t="str">
        <f>IFERROR(VLOOKUP(TRIM(sas_2015[[#This Row],[Registration type]]),regi_cat[],2,FALSE)," ")</f>
        <v>light commercial truck</v>
      </c>
    </row>
    <row r="1032" spans="3:7" x14ac:dyDescent="0.2">
      <c r="C1032" t="s">
        <v>891</v>
      </c>
      <c r="D1032" t="s">
        <v>868</v>
      </c>
      <c r="E1032">
        <v>176</v>
      </c>
      <c r="F1032" t="str">
        <f>IFERROR(VLOOKUP(TRIM(sas_2015[[#This Row],[vehicle_Body type]]),body_cat[],2,FALSE)," ")</f>
        <v>transit bus</v>
      </c>
      <c r="G1032" t="str">
        <f>IFERROR(VLOOKUP(TRIM(sas_2015[[#This Row],[Registration type]]),regi_cat[],2,FALSE)," ")</f>
        <v>single unit long haul</v>
      </c>
    </row>
    <row r="1033" spans="3:7" x14ac:dyDescent="0.2">
      <c r="C1033" t="s">
        <v>891</v>
      </c>
      <c r="D1033" t="s">
        <v>881</v>
      </c>
      <c r="E1033">
        <v>17</v>
      </c>
      <c r="F1033" t="str">
        <f>IFERROR(VLOOKUP(TRIM(sas_2015[[#This Row],[vehicle_Body type]]),body_cat[],2,FALSE)," ")</f>
        <v>transit bus</v>
      </c>
      <c r="G1033" t="str">
        <f>IFERROR(VLOOKUP(TRIM(sas_2015[[#This Row],[Registration type]]),regi_cat[],2,FALSE)," ")</f>
        <v>single unit long haul</v>
      </c>
    </row>
    <row r="1034" spans="3:7" x14ac:dyDescent="0.2">
      <c r="C1034" t="s">
        <v>891</v>
      </c>
      <c r="D1034" t="s">
        <v>876</v>
      </c>
      <c r="E1034">
        <v>25</v>
      </c>
      <c r="F1034" t="str">
        <f>IFERROR(VLOOKUP(TRIM(sas_2015[[#This Row],[vehicle_Body type]]),body_cat[],2,FALSE)," ")</f>
        <v>transit bus</v>
      </c>
      <c r="G1034" t="str">
        <f>IFERROR(VLOOKUP(TRIM(sas_2015[[#This Row],[Registration type]]),regi_cat[],2,FALSE)," ")</f>
        <v>single unit long haul</v>
      </c>
    </row>
    <row r="1035" spans="3:7" x14ac:dyDescent="0.2">
      <c r="C1035" t="s">
        <v>891</v>
      </c>
      <c r="D1035" t="s">
        <v>898</v>
      </c>
      <c r="E1035">
        <v>24</v>
      </c>
      <c r="F1035" t="str">
        <f>IFERROR(VLOOKUP(TRIM(sas_2015[[#This Row],[vehicle_Body type]]),body_cat[],2,FALSE)," ")</f>
        <v>transit bus</v>
      </c>
      <c r="G1035" t="str">
        <f>IFERROR(VLOOKUP(TRIM(sas_2015[[#This Row],[Registration type]]),regi_cat[],2,FALSE)," ")</f>
        <v>combination long haul</v>
      </c>
    </row>
    <row r="1036" spans="3:7" x14ac:dyDescent="0.2">
      <c r="C1036" t="s">
        <v>891</v>
      </c>
      <c r="D1036" t="s">
        <v>754</v>
      </c>
      <c r="E1036">
        <v>60</v>
      </c>
      <c r="F1036" t="str">
        <f>IFERROR(VLOOKUP(TRIM(sas_2015[[#This Row],[vehicle_Body type]]),body_cat[],2,FALSE)," ")</f>
        <v>transit bus</v>
      </c>
      <c r="G1036" t="str">
        <f>IFERROR(VLOOKUP(TRIM(sas_2015[[#This Row],[Registration type]]),regi_cat[],2,FALSE)," ")</f>
        <v>combination long haul</v>
      </c>
    </row>
    <row r="1037" spans="3:7" x14ac:dyDescent="0.2">
      <c r="C1037" t="s">
        <v>891</v>
      </c>
      <c r="D1037" t="s">
        <v>899</v>
      </c>
      <c r="E1037">
        <v>6</v>
      </c>
      <c r="F1037" t="str">
        <f>IFERROR(VLOOKUP(TRIM(sas_2015[[#This Row],[vehicle_Body type]]),body_cat[],2,FALSE)," ")</f>
        <v>transit bus</v>
      </c>
      <c r="G1037" t="str">
        <f>IFERROR(VLOOKUP(TRIM(sas_2015[[#This Row],[Registration type]]),regi_cat[],2,FALSE)," ")</f>
        <v>combination long haul</v>
      </c>
    </row>
    <row r="1038" spans="3:7" x14ac:dyDescent="0.2">
      <c r="C1038" t="s">
        <v>891</v>
      </c>
      <c r="D1038" t="s">
        <v>756</v>
      </c>
      <c r="E1038">
        <v>16</v>
      </c>
      <c r="F1038" t="str">
        <f>IFERROR(VLOOKUP(TRIM(sas_2015[[#This Row],[vehicle_Body type]]),body_cat[],2,FALSE)," ")</f>
        <v>transit bus</v>
      </c>
      <c r="G1038" t="str">
        <f>IFERROR(VLOOKUP(TRIM(sas_2015[[#This Row],[Registration type]]),regi_cat[],2,FALSE)," ")</f>
        <v>combination long haul</v>
      </c>
    </row>
    <row r="1039" spans="3:7" x14ac:dyDescent="0.2">
      <c r="C1039" t="s">
        <v>891</v>
      </c>
      <c r="D1039" t="s">
        <v>757</v>
      </c>
      <c r="E1039">
        <v>178</v>
      </c>
      <c r="F1039" t="str">
        <f>IFERROR(VLOOKUP(TRIM(sas_2015[[#This Row],[vehicle_Body type]]),body_cat[],2,FALSE)," ")</f>
        <v>transit bus</v>
      </c>
      <c r="G1039" t="str">
        <f>IFERROR(VLOOKUP(TRIM(sas_2015[[#This Row],[Registration type]]),regi_cat[],2,FALSE)," ")</f>
        <v>light commercial truck</v>
      </c>
    </row>
    <row r="1040" spans="3:7" x14ac:dyDescent="0.2">
      <c r="C1040" t="s">
        <v>891</v>
      </c>
      <c r="D1040" t="s">
        <v>763</v>
      </c>
      <c r="E1040">
        <v>3</v>
      </c>
      <c r="F1040" t="str">
        <f>IFERROR(VLOOKUP(TRIM(sas_2015[[#This Row],[vehicle_Body type]]),body_cat[],2,FALSE)," ")</f>
        <v>transit bus</v>
      </c>
      <c r="G1040" t="str">
        <f>IFERROR(VLOOKUP(TRIM(sas_2015[[#This Row],[Registration type]]),regi_cat[],2,FALSE)," ")</f>
        <v>auto</v>
      </c>
    </row>
    <row r="1041" spans="3:7" x14ac:dyDescent="0.2">
      <c r="C1041" t="s">
        <v>891</v>
      </c>
      <c r="D1041" t="s">
        <v>764</v>
      </c>
      <c r="E1041">
        <v>1</v>
      </c>
      <c r="F1041" t="str">
        <f>IFERROR(VLOOKUP(TRIM(sas_2015[[#This Row],[vehicle_Body type]]),body_cat[],2,FALSE)," ")</f>
        <v>transit bus</v>
      </c>
      <c r="G1041" t="str">
        <f>IFERROR(VLOOKUP(TRIM(sas_2015[[#This Row],[Registration type]]),regi_cat[],2,FALSE)," ")</f>
        <v>auto</v>
      </c>
    </row>
    <row r="1042" spans="3:7" x14ac:dyDescent="0.2">
      <c r="C1042" t="s">
        <v>891</v>
      </c>
      <c r="D1042" t="s">
        <v>749</v>
      </c>
      <c r="E1042">
        <v>2</v>
      </c>
      <c r="F1042" t="str">
        <f>IFERROR(VLOOKUP(TRIM(sas_2015[[#This Row],[vehicle_Body type]]),body_cat[],2,FALSE)," ")</f>
        <v>transit bus</v>
      </c>
      <c r="G1042" t="str">
        <f>IFERROR(VLOOKUP(TRIM(sas_2015[[#This Row],[Registration type]]),regi_cat[],2,FALSE)," ")</f>
        <v xml:space="preserve"> </v>
      </c>
    </row>
    <row r="1043" spans="3:7" x14ac:dyDescent="0.2">
      <c r="C1043" t="s">
        <v>891</v>
      </c>
      <c r="D1043" t="s">
        <v>867</v>
      </c>
      <c r="E1043">
        <v>1</v>
      </c>
      <c r="F1043" t="str">
        <f>IFERROR(VLOOKUP(TRIM(sas_2015[[#This Row],[vehicle_Body type]]),body_cat[],2,FALSE)," ")</f>
        <v>transit bus</v>
      </c>
      <c r="G1043" t="str">
        <f>IFERROR(VLOOKUP(TRIM(sas_2015[[#This Row],[Registration type]]),regi_cat[],2,FALSE)," ")</f>
        <v xml:space="preserve"> </v>
      </c>
    </row>
    <row r="1044" spans="3:7" x14ac:dyDescent="0.2">
      <c r="C1044" t="s">
        <v>900</v>
      </c>
      <c r="D1044" t="s">
        <v>779</v>
      </c>
      <c r="E1044">
        <v>1</v>
      </c>
      <c r="F1044" t="str">
        <f>IFERROR(VLOOKUP(TRIM(sas_2015[[#This Row],[vehicle_Body type]]),body_cat[],2,FALSE)," ")</f>
        <v>passenger truck</v>
      </c>
      <c r="G1044" t="str">
        <f>IFERROR(VLOOKUP(TRIM(sas_2015[[#This Row],[Registration type]]),regi_cat[],2,FALSE)," ")</f>
        <v>passenger truck</v>
      </c>
    </row>
    <row r="1045" spans="3:7" x14ac:dyDescent="0.2">
      <c r="C1045" t="s">
        <v>900</v>
      </c>
      <c r="D1045" t="s">
        <v>710</v>
      </c>
      <c r="E1045">
        <v>11</v>
      </c>
      <c r="F1045" t="str">
        <f>IFERROR(VLOOKUP(TRIM(sas_2015[[#This Row],[vehicle_Body type]]),body_cat[],2,FALSE)," ")</f>
        <v>passenger truck</v>
      </c>
      <c r="G1045" t="str">
        <f>IFERROR(VLOOKUP(TRIM(sas_2015[[#This Row],[Registration type]]),regi_cat[],2,FALSE)," ")</f>
        <v>light commercial truck</v>
      </c>
    </row>
    <row r="1046" spans="3:7" x14ac:dyDescent="0.2">
      <c r="C1046" t="s">
        <v>900</v>
      </c>
      <c r="D1046" t="s">
        <v>772</v>
      </c>
      <c r="E1046">
        <v>1</v>
      </c>
      <c r="F1046" t="str">
        <f>IFERROR(VLOOKUP(TRIM(sas_2015[[#This Row],[vehicle_Body type]]),body_cat[],2,FALSE)," ")</f>
        <v>passenger truck</v>
      </c>
      <c r="G1046" t="str">
        <f>IFERROR(VLOOKUP(TRIM(sas_2015[[#This Row],[Registration type]]),regi_cat[],2,FALSE)," ")</f>
        <v>auto</v>
      </c>
    </row>
    <row r="1047" spans="3:7" x14ac:dyDescent="0.2">
      <c r="C1047" t="s">
        <v>900</v>
      </c>
      <c r="D1047" t="s">
        <v>711</v>
      </c>
      <c r="E1047">
        <v>2</v>
      </c>
      <c r="F1047" t="str">
        <f>IFERROR(VLOOKUP(TRIM(sas_2015[[#This Row],[vehicle_Body type]]),body_cat[],2,FALSE)," ")</f>
        <v>passenger truck</v>
      </c>
      <c r="G1047" t="str">
        <f>IFERROR(VLOOKUP(TRIM(sas_2015[[#This Row],[Registration type]]),regi_cat[],2,FALSE)," ")</f>
        <v>auto</v>
      </c>
    </row>
    <row r="1048" spans="3:7" x14ac:dyDescent="0.2">
      <c r="C1048" t="s">
        <v>900</v>
      </c>
      <c r="D1048" t="s">
        <v>775</v>
      </c>
      <c r="E1048">
        <v>1</v>
      </c>
      <c r="F1048" t="str">
        <f>IFERROR(VLOOKUP(TRIM(sas_2015[[#This Row],[vehicle_Body type]]),body_cat[],2,FALSE)," ")</f>
        <v>passenger truck</v>
      </c>
      <c r="G1048" t="str">
        <f>IFERROR(VLOOKUP(TRIM(sas_2015[[#This Row],[Registration type]]),regi_cat[],2,FALSE)," ")</f>
        <v>auto</v>
      </c>
    </row>
    <row r="1049" spans="3:7" x14ac:dyDescent="0.2">
      <c r="C1049" t="s">
        <v>900</v>
      </c>
      <c r="D1049" t="s">
        <v>836</v>
      </c>
      <c r="E1049">
        <v>58</v>
      </c>
      <c r="F1049" t="str">
        <f>IFERROR(VLOOKUP(TRIM(sas_2015[[#This Row],[vehicle_Body type]]),body_cat[],2,FALSE)," ")</f>
        <v>passenger truck</v>
      </c>
      <c r="G1049" t="str">
        <f>IFERROR(VLOOKUP(TRIM(sas_2015[[#This Row],[Registration type]]),regi_cat[],2,FALSE)," ")</f>
        <v>auto</v>
      </c>
    </row>
    <row r="1050" spans="3:7" x14ac:dyDescent="0.2">
      <c r="C1050" t="s">
        <v>900</v>
      </c>
      <c r="D1050" t="s">
        <v>721</v>
      </c>
      <c r="E1050">
        <v>10</v>
      </c>
      <c r="F1050" t="str">
        <f>IFERROR(VLOOKUP(TRIM(sas_2015[[#This Row],[vehicle_Body type]]),body_cat[],2,FALSE)," ")</f>
        <v>passenger truck</v>
      </c>
      <c r="G1050" t="str">
        <f>IFERROR(VLOOKUP(TRIM(sas_2015[[#This Row],[Registration type]]),regi_cat[],2,FALSE)," ")</f>
        <v>auto</v>
      </c>
    </row>
    <row r="1051" spans="3:7" x14ac:dyDescent="0.2">
      <c r="C1051" t="s">
        <v>900</v>
      </c>
      <c r="D1051" t="s">
        <v>865</v>
      </c>
      <c r="E1051">
        <v>19</v>
      </c>
      <c r="F1051" t="str">
        <f>IFERROR(VLOOKUP(TRIM(sas_2015[[#This Row],[vehicle_Body type]]),body_cat[],2,FALSE)," ")</f>
        <v>passenger truck</v>
      </c>
      <c r="G1051" t="str">
        <f>IFERROR(VLOOKUP(TRIM(sas_2015[[#This Row],[Registration type]]),regi_cat[],2,FALSE)," ")</f>
        <v>light commercial truck</v>
      </c>
    </row>
    <row r="1052" spans="3:7" x14ac:dyDescent="0.2">
      <c r="C1052" t="s">
        <v>900</v>
      </c>
      <c r="D1052" t="s">
        <v>901</v>
      </c>
      <c r="E1052">
        <v>3</v>
      </c>
      <c r="F1052" t="str">
        <f>IFERROR(VLOOKUP(TRIM(sas_2015[[#This Row],[vehicle_Body type]]),body_cat[],2,FALSE)," ")</f>
        <v>passenger truck</v>
      </c>
      <c r="G1052" t="str">
        <f>IFERROR(VLOOKUP(TRIM(sas_2015[[#This Row],[Registration type]]),regi_cat[],2,FALSE)," ")</f>
        <v>single unit short haul</v>
      </c>
    </row>
    <row r="1053" spans="3:7" x14ac:dyDescent="0.2">
      <c r="C1053" t="s">
        <v>900</v>
      </c>
      <c r="D1053" t="s">
        <v>902</v>
      </c>
      <c r="E1053">
        <v>1</v>
      </c>
      <c r="F1053" t="str">
        <f>IFERROR(VLOOKUP(TRIM(sas_2015[[#This Row],[vehicle_Body type]]),body_cat[],2,FALSE)," ")</f>
        <v>passenger truck</v>
      </c>
      <c r="G1053" t="str">
        <f>IFERROR(VLOOKUP(TRIM(sas_2015[[#This Row],[Registration type]]),regi_cat[],2,FALSE)," ")</f>
        <v>single unit short haul</v>
      </c>
    </row>
    <row r="1054" spans="3:7" x14ac:dyDescent="0.2">
      <c r="C1054" t="s">
        <v>900</v>
      </c>
      <c r="D1054" t="s">
        <v>893</v>
      </c>
      <c r="E1054">
        <v>8</v>
      </c>
      <c r="F1054" t="str">
        <f>IFERROR(VLOOKUP(TRIM(sas_2015[[#This Row],[vehicle_Body type]]),body_cat[],2,FALSE)," ")</f>
        <v>passenger truck</v>
      </c>
      <c r="G1054" t="str">
        <f>IFERROR(VLOOKUP(TRIM(sas_2015[[#This Row],[Registration type]]),regi_cat[],2,FALSE)," ")</f>
        <v>single unit short haul</v>
      </c>
    </row>
    <row r="1055" spans="3:7" x14ac:dyDescent="0.2">
      <c r="C1055" t="s">
        <v>900</v>
      </c>
      <c r="D1055" t="s">
        <v>903</v>
      </c>
      <c r="E1055">
        <v>3</v>
      </c>
      <c r="F1055" t="str">
        <f>IFERROR(VLOOKUP(TRIM(sas_2015[[#This Row],[vehicle_Body type]]),body_cat[],2,FALSE)," ")</f>
        <v>passenger truck</v>
      </c>
      <c r="G1055" t="str">
        <f>IFERROR(VLOOKUP(TRIM(sas_2015[[#This Row],[Registration type]]),regi_cat[],2,FALSE)," ")</f>
        <v>single unit short haul</v>
      </c>
    </row>
    <row r="1056" spans="3:7" x14ac:dyDescent="0.2">
      <c r="C1056" t="s">
        <v>900</v>
      </c>
      <c r="D1056" t="s">
        <v>904</v>
      </c>
      <c r="E1056">
        <v>2</v>
      </c>
      <c r="F1056" t="str">
        <f>IFERROR(VLOOKUP(TRIM(sas_2015[[#This Row],[vehicle_Body type]]),body_cat[],2,FALSE)," ")</f>
        <v>passenger truck</v>
      </c>
      <c r="G1056" t="str">
        <f>IFERROR(VLOOKUP(TRIM(sas_2015[[#This Row],[Registration type]]),regi_cat[],2,FALSE)," ")</f>
        <v>combination short haul</v>
      </c>
    </row>
    <row r="1057" spans="3:7" x14ac:dyDescent="0.2">
      <c r="C1057" t="s">
        <v>900</v>
      </c>
      <c r="D1057" t="s">
        <v>905</v>
      </c>
      <c r="E1057">
        <v>1</v>
      </c>
      <c r="F1057" t="str">
        <f>IFERROR(VLOOKUP(TRIM(sas_2015[[#This Row],[vehicle_Body type]]),body_cat[],2,FALSE)," ")</f>
        <v>passenger truck</v>
      </c>
      <c r="G1057" t="str">
        <f>IFERROR(VLOOKUP(TRIM(sas_2015[[#This Row],[Registration type]]),regi_cat[],2,FALSE)," ")</f>
        <v>combination short haul</v>
      </c>
    </row>
    <row r="1058" spans="3:7" x14ac:dyDescent="0.2">
      <c r="C1058" t="s">
        <v>900</v>
      </c>
      <c r="D1058" t="s">
        <v>906</v>
      </c>
      <c r="E1058">
        <v>4</v>
      </c>
      <c r="F1058" t="str">
        <f>IFERROR(VLOOKUP(TRIM(sas_2015[[#This Row],[vehicle_Body type]]),body_cat[],2,FALSE)," ")</f>
        <v>passenger truck</v>
      </c>
      <c r="G1058" t="str">
        <f>IFERROR(VLOOKUP(TRIM(sas_2015[[#This Row],[Registration type]]),regi_cat[],2,FALSE)," ")</f>
        <v>passenger truck</v>
      </c>
    </row>
    <row r="1059" spans="3:7" x14ac:dyDescent="0.2">
      <c r="C1059" t="s">
        <v>900</v>
      </c>
      <c r="D1059" t="s">
        <v>907</v>
      </c>
      <c r="E1059">
        <v>1</v>
      </c>
      <c r="F1059" t="str">
        <f>IFERROR(VLOOKUP(TRIM(sas_2015[[#This Row],[vehicle_Body type]]),body_cat[],2,FALSE)," ")</f>
        <v>passenger truck</v>
      </c>
      <c r="G1059" t="str">
        <f>IFERROR(VLOOKUP(TRIM(sas_2015[[#This Row],[Registration type]]),regi_cat[],2,FALSE)," ")</f>
        <v>equipment</v>
      </c>
    </row>
    <row r="1060" spans="3:7" x14ac:dyDescent="0.2">
      <c r="C1060" t="s">
        <v>900</v>
      </c>
      <c r="D1060" t="s">
        <v>839</v>
      </c>
      <c r="E1060">
        <v>626</v>
      </c>
      <c r="F1060" t="str">
        <f>IFERROR(VLOOKUP(TRIM(sas_2015[[#This Row],[vehicle_Body type]]),body_cat[],2,FALSE)," ")</f>
        <v>passenger truck</v>
      </c>
      <c r="G1060" t="str">
        <f>IFERROR(VLOOKUP(TRIM(sas_2015[[#This Row],[Registration type]]),regi_cat[],2,FALSE)," ")</f>
        <v>passenger truck</v>
      </c>
    </row>
    <row r="1061" spans="3:7" x14ac:dyDescent="0.2">
      <c r="C1061" t="s">
        <v>900</v>
      </c>
      <c r="D1061" t="s">
        <v>724</v>
      </c>
      <c r="E1061">
        <v>15</v>
      </c>
      <c r="F1061" t="str">
        <f>IFERROR(VLOOKUP(TRIM(sas_2015[[#This Row],[vehicle_Body type]]),body_cat[],2,FALSE)," ")</f>
        <v>passenger truck</v>
      </c>
      <c r="G1061" t="str">
        <f>IFERROR(VLOOKUP(TRIM(sas_2015[[#This Row],[Registration type]]),regi_cat[],2,FALSE)," ")</f>
        <v>auto</v>
      </c>
    </row>
    <row r="1062" spans="3:7" x14ac:dyDescent="0.2">
      <c r="C1062" t="s">
        <v>900</v>
      </c>
      <c r="D1062" t="s">
        <v>727</v>
      </c>
      <c r="E1062">
        <v>1</v>
      </c>
      <c r="F1062" t="str">
        <f>IFERROR(VLOOKUP(TRIM(sas_2015[[#This Row],[vehicle_Body type]]),body_cat[],2,FALSE)," ")</f>
        <v>passenger truck</v>
      </c>
      <c r="G1062" t="str">
        <f>IFERROR(VLOOKUP(TRIM(sas_2015[[#This Row],[Registration type]]),regi_cat[],2,FALSE)," ")</f>
        <v>auto</v>
      </c>
    </row>
    <row r="1063" spans="3:7" x14ac:dyDescent="0.2">
      <c r="C1063" t="s">
        <v>900</v>
      </c>
      <c r="D1063" t="s">
        <v>730</v>
      </c>
      <c r="E1063">
        <v>1</v>
      </c>
      <c r="F1063" t="str">
        <f>IFERROR(VLOOKUP(TRIM(sas_2015[[#This Row],[vehicle_Body type]]),body_cat[],2,FALSE)," ")</f>
        <v>passenger truck</v>
      </c>
      <c r="G1063" t="str">
        <f>IFERROR(VLOOKUP(TRIM(sas_2015[[#This Row],[Registration type]]),regi_cat[],2,FALSE)," ")</f>
        <v>light commercial truck</v>
      </c>
    </row>
    <row r="1064" spans="3:7" x14ac:dyDescent="0.2">
      <c r="C1064" t="s">
        <v>900</v>
      </c>
      <c r="D1064" t="s">
        <v>894</v>
      </c>
      <c r="E1064">
        <v>7</v>
      </c>
      <c r="F1064" t="str">
        <f>IFERROR(VLOOKUP(TRIM(sas_2015[[#This Row],[vehicle_Body type]]),body_cat[],2,FALSE)," ")</f>
        <v>passenger truck</v>
      </c>
      <c r="G1064" t="str">
        <f>IFERROR(VLOOKUP(TRIM(sas_2015[[#This Row],[Registration type]]),regi_cat[],2,FALSE)," ")</f>
        <v>single unit short haul</v>
      </c>
    </row>
    <row r="1065" spans="3:7" x14ac:dyDescent="0.2">
      <c r="C1065" t="s">
        <v>900</v>
      </c>
      <c r="D1065" t="s">
        <v>895</v>
      </c>
      <c r="E1065">
        <v>25</v>
      </c>
      <c r="F1065" t="str">
        <f>IFERROR(VLOOKUP(TRIM(sas_2015[[#This Row],[vehicle_Body type]]),body_cat[],2,FALSE)," ")</f>
        <v>passenger truck</v>
      </c>
      <c r="G1065" t="str">
        <f>IFERROR(VLOOKUP(TRIM(sas_2015[[#This Row],[Registration type]]),regi_cat[],2,FALSE)," ")</f>
        <v>single unit short haul</v>
      </c>
    </row>
    <row r="1066" spans="3:7" x14ac:dyDescent="0.2">
      <c r="C1066" t="s">
        <v>900</v>
      </c>
      <c r="D1066" t="s">
        <v>908</v>
      </c>
      <c r="E1066">
        <v>10</v>
      </c>
      <c r="F1066" t="str">
        <f>IFERROR(VLOOKUP(TRIM(sas_2015[[#This Row],[vehicle_Body type]]),body_cat[],2,FALSE)," ")</f>
        <v>passenger truck</v>
      </c>
      <c r="G1066" t="str">
        <f>IFERROR(VLOOKUP(TRIM(sas_2015[[#This Row],[Registration type]]),regi_cat[],2,FALSE)," ")</f>
        <v>single unit short haul</v>
      </c>
    </row>
    <row r="1067" spans="3:7" x14ac:dyDescent="0.2">
      <c r="C1067" t="s">
        <v>900</v>
      </c>
      <c r="D1067" t="s">
        <v>896</v>
      </c>
      <c r="E1067">
        <v>26</v>
      </c>
      <c r="F1067" t="str">
        <f>IFERROR(VLOOKUP(TRIM(sas_2015[[#This Row],[vehicle_Body type]]),body_cat[],2,FALSE)," ")</f>
        <v>passenger truck</v>
      </c>
      <c r="G1067" t="str">
        <f>IFERROR(VLOOKUP(TRIM(sas_2015[[#This Row],[Registration type]]),regi_cat[],2,FALSE)," ")</f>
        <v>single unit short haul</v>
      </c>
    </row>
    <row r="1068" spans="3:7" x14ac:dyDescent="0.2">
      <c r="C1068" t="s">
        <v>900</v>
      </c>
      <c r="D1068" t="s">
        <v>793</v>
      </c>
      <c r="E1068">
        <v>9</v>
      </c>
      <c r="F1068" t="str">
        <f>IFERROR(VLOOKUP(TRIM(sas_2015[[#This Row],[vehicle_Body type]]),body_cat[],2,FALSE)," ")</f>
        <v>passenger truck</v>
      </c>
      <c r="G1068" t="str">
        <f>IFERROR(VLOOKUP(TRIM(sas_2015[[#This Row],[Registration type]]),regi_cat[],2,FALSE)," ")</f>
        <v>single unit short haul</v>
      </c>
    </row>
    <row r="1069" spans="3:7" x14ac:dyDescent="0.2">
      <c r="C1069" t="s">
        <v>900</v>
      </c>
      <c r="D1069" t="s">
        <v>909</v>
      </c>
      <c r="E1069">
        <v>15</v>
      </c>
      <c r="F1069" t="str">
        <f>IFERROR(VLOOKUP(TRIM(sas_2015[[#This Row],[vehicle_Body type]]),body_cat[],2,FALSE)," ")</f>
        <v>passenger truck</v>
      </c>
      <c r="G1069" t="str">
        <f>IFERROR(VLOOKUP(TRIM(sas_2015[[#This Row],[Registration type]]),regi_cat[],2,FALSE)," ")</f>
        <v>single unit short haul</v>
      </c>
    </row>
    <row r="1070" spans="3:7" x14ac:dyDescent="0.2">
      <c r="C1070" t="s">
        <v>900</v>
      </c>
      <c r="D1070" t="s">
        <v>910</v>
      </c>
      <c r="E1070">
        <v>13</v>
      </c>
      <c r="F1070" t="str">
        <f>IFERROR(VLOOKUP(TRIM(sas_2015[[#This Row],[vehicle_Body type]]),body_cat[],2,FALSE)," ")</f>
        <v>passenger truck</v>
      </c>
      <c r="G1070" t="str">
        <f>IFERROR(VLOOKUP(TRIM(sas_2015[[#This Row],[Registration type]]),regi_cat[],2,FALSE)," ")</f>
        <v>combination short haul</v>
      </c>
    </row>
    <row r="1071" spans="3:7" x14ac:dyDescent="0.2">
      <c r="C1071" t="s">
        <v>900</v>
      </c>
      <c r="D1071" t="s">
        <v>911</v>
      </c>
      <c r="E1071">
        <v>1</v>
      </c>
      <c r="F1071" t="str">
        <f>IFERROR(VLOOKUP(TRIM(sas_2015[[#This Row],[vehicle_Body type]]),body_cat[],2,FALSE)," ")</f>
        <v>passenger truck</v>
      </c>
      <c r="G1071" t="str">
        <f>IFERROR(VLOOKUP(TRIM(sas_2015[[#This Row],[Registration type]]),regi_cat[],2,FALSE)," ")</f>
        <v>combination short haul</v>
      </c>
    </row>
    <row r="1072" spans="3:7" x14ac:dyDescent="0.2">
      <c r="C1072" t="s">
        <v>900</v>
      </c>
      <c r="D1072" t="s">
        <v>912</v>
      </c>
      <c r="E1072">
        <v>5</v>
      </c>
      <c r="F1072" t="str">
        <f>IFERROR(VLOOKUP(TRIM(sas_2015[[#This Row],[vehicle_Body type]]),body_cat[],2,FALSE)," ")</f>
        <v>passenger truck</v>
      </c>
      <c r="G1072" t="str">
        <f>IFERROR(VLOOKUP(TRIM(sas_2015[[#This Row],[Registration type]]),regi_cat[],2,FALSE)," ")</f>
        <v>combination short haul</v>
      </c>
    </row>
    <row r="1073" spans="3:7" x14ac:dyDescent="0.2">
      <c r="C1073" t="s">
        <v>900</v>
      </c>
      <c r="D1073" t="s">
        <v>733</v>
      </c>
      <c r="E1073">
        <v>1</v>
      </c>
      <c r="F1073" t="str">
        <f>IFERROR(VLOOKUP(TRIM(sas_2015[[#This Row],[vehicle_Body type]]),body_cat[],2,FALSE)," ")</f>
        <v>passenger truck</v>
      </c>
      <c r="G1073" t="str">
        <f>IFERROR(VLOOKUP(TRIM(sas_2015[[#This Row],[Registration type]]),regi_cat[],2,FALSE)," ")</f>
        <v>combination short haul</v>
      </c>
    </row>
    <row r="1074" spans="3:7" x14ac:dyDescent="0.2">
      <c r="C1074" t="s">
        <v>900</v>
      </c>
      <c r="D1074" t="s">
        <v>794</v>
      </c>
      <c r="E1074">
        <v>20</v>
      </c>
      <c r="F1074" t="str">
        <f>IFERROR(VLOOKUP(TRIM(sas_2015[[#This Row],[vehicle_Body type]]),body_cat[],2,FALSE)," ")</f>
        <v>passenger truck</v>
      </c>
      <c r="G1074" t="str">
        <f>IFERROR(VLOOKUP(TRIM(sas_2015[[#This Row],[Registration type]]),regi_cat[],2,FALSE)," ")</f>
        <v>auto</v>
      </c>
    </row>
    <row r="1075" spans="3:7" x14ac:dyDescent="0.2">
      <c r="C1075" t="s">
        <v>900</v>
      </c>
      <c r="D1075" t="s">
        <v>736</v>
      </c>
      <c r="E1075">
        <v>2590</v>
      </c>
      <c r="F1075" t="str">
        <f>IFERROR(VLOOKUP(TRIM(sas_2015[[#This Row],[vehicle_Body type]]),body_cat[],2,FALSE)," ")</f>
        <v>passenger truck</v>
      </c>
      <c r="G1075" t="str">
        <f>IFERROR(VLOOKUP(TRIM(sas_2015[[#This Row],[Registration type]]),regi_cat[],2,FALSE)," ")</f>
        <v>municipal other</v>
      </c>
    </row>
    <row r="1076" spans="3:7" x14ac:dyDescent="0.2">
      <c r="C1076" t="s">
        <v>900</v>
      </c>
      <c r="D1076" t="s">
        <v>913</v>
      </c>
      <c r="E1076">
        <v>13</v>
      </c>
      <c r="F1076" t="str">
        <f>IFERROR(VLOOKUP(TRIM(sas_2015[[#This Row],[vehicle_Body type]]),body_cat[],2,FALSE)," ")</f>
        <v>passenger truck</v>
      </c>
      <c r="G1076" t="str">
        <f>IFERROR(VLOOKUP(TRIM(sas_2015[[#This Row],[Registration type]]),regi_cat[],2,FALSE)," ")</f>
        <v>equipment</v>
      </c>
    </row>
    <row r="1077" spans="3:7" x14ac:dyDescent="0.2">
      <c r="C1077" t="s">
        <v>900</v>
      </c>
      <c r="D1077" t="s">
        <v>740</v>
      </c>
      <c r="E1077">
        <v>1</v>
      </c>
      <c r="F1077" t="str">
        <f>IFERROR(VLOOKUP(TRIM(sas_2015[[#This Row],[vehicle_Body type]]),body_cat[],2,FALSE)," ")</f>
        <v>passenger truck</v>
      </c>
      <c r="G1077" t="str">
        <f>IFERROR(VLOOKUP(TRIM(sas_2015[[#This Row],[Registration type]]),regi_cat[],2,FALSE)," ")</f>
        <v>auto</v>
      </c>
    </row>
    <row r="1078" spans="3:7" x14ac:dyDescent="0.2">
      <c r="C1078" t="s">
        <v>900</v>
      </c>
      <c r="D1078" t="s">
        <v>741</v>
      </c>
      <c r="E1078">
        <v>7</v>
      </c>
      <c r="F1078" t="str">
        <f>IFERROR(VLOOKUP(TRIM(sas_2015[[#This Row],[vehicle_Body type]]),body_cat[],2,FALSE)," ")</f>
        <v>passenger truck</v>
      </c>
      <c r="G1078" t="str">
        <f>IFERROR(VLOOKUP(TRIM(sas_2015[[#This Row],[Registration type]]),regi_cat[],2,FALSE)," ")</f>
        <v>passenger truck</v>
      </c>
    </row>
    <row r="1079" spans="3:7" x14ac:dyDescent="0.2">
      <c r="C1079" t="s">
        <v>900</v>
      </c>
      <c r="D1079" t="s">
        <v>743</v>
      </c>
      <c r="E1079">
        <v>20</v>
      </c>
      <c r="F1079" t="str">
        <f>IFERROR(VLOOKUP(TRIM(sas_2015[[#This Row],[vehicle_Body type]]),body_cat[],2,FALSE)," ")</f>
        <v>passenger truck</v>
      </c>
      <c r="G1079" t="str">
        <f>IFERROR(VLOOKUP(TRIM(sas_2015[[#This Row],[Registration type]]),regi_cat[],2,FALSE)," ")</f>
        <v>passenger truck</v>
      </c>
    </row>
    <row r="1080" spans="3:7" x14ac:dyDescent="0.2">
      <c r="C1080" t="s">
        <v>900</v>
      </c>
      <c r="D1080" t="s">
        <v>810</v>
      </c>
      <c r="E1080">
        <v>8</v>
      </c>
      <c r="F1080" t="str">
        <f>IFERROR(VLOOKUP(TRIM(sas_2015[[#This Row],[vehicle_Body type]]),body_cat[],2,FALSE)," ")</f>
        <v>passenger truck</v>
      </c>
      <c r="G1080" t="str">
        <f>IFERROR(VLOOKUP(TRIM(sas_2015[[#This Row],[Registration type]]),regi_cat[],2,FALSE)," ")</f>
        <v>auto</v>
      </c>
    </row>
    <row r="1081" spans="3:7" x14ac:dyDescent="0.2">
      <c r="C1081" t="s">
        <v>900</v>
      </c>
      <c r="D1081" t="s">
        <v>746</v>
      </c>
      <c r="E1081">
        <v>1</v>
      </c>
      <c r="F1081" t="str">
        <f>IFERROR(VLOOKUP(TRIM(sas_2015[[#This Row],[vehicle_Body type]]),body_cat[],2,FALSE)," ")</f>
        <v>passenger truck</v>
      </c>
      <c r="G1081" t="str">
        <f>IFERROR(VLOOKUP(TRIM(sas_2015[[#This Row],[Registration type]]),regi_cat[],2,FALSE)," ")</f>
        <v>auto</v>
      </c>
    </row>
    <row r="1082" spans="3:7" x14ac:dyDescent="0.2">
      <c r="C1082" t="s">
        <v>900</v>
      </c>
      <c r="D1082" t="s">
        <v>747</v>
      </c>
      <c r="E1082">
        <v>139</v>
      </c>
      <c r="F1082" t="str">
        <f>IFERROR(VLOOKUP(TRIM(sas_2015[[#This Row],[vehicle_Body type]]),body_cat[],2,FALSE)," ")</f>
        <v>passenger truck</v>
      </c>
      <c r="G1082" t="str">
        <f>IFERROR(VLOOKUP(TRIM(sas_2015[[#This Row],[Registration type]]),regi_cat[],2,FALSE)," ")</f>
        <v>auto</v>
      </c>
    </row>
    <row r="1083" spans="3:7" x14ac:dyDescent="0.2">
      <c r="C1083" t="s">
        <v>900</v>
      </c>
      <c r="D1083" t="s">
        <v>914</v>
      </c>
      <c r="E1083">
        <v>2</v>
      </c>
      <c r="F1083" t="str">
        <f>IFERROR(VLOOKUP(TRIM(sas_2015[[#This Row],[vehicle_Body type]]),body_cat[],2,FALSE)," ")</f>
        <v>passenger truck</v>
      </c>
      <c r="G1083" t="str">
        <f>IFERROR(VLOOKUP(TRIM(sas_2015[[#This Row],[Registration type]]),regi_cat[],2,FALSE)," ")</f>
        <v>light commercial truck</v>
      </c>
    </row>
    <row r="1084" spans="3:7" x14ac:dyDescent="0.2">
      <c r="C1084" t="s">
        <v>900</v>
      </c>
      <c r="D1084" t="s">
        <v>884</v>
      </c>
      <c r="E1084">
        <v>1</v>
      </c>
      <c r="F1084" t="str">
        <f>IFERROR(VLOOKUP(TRIM(sas_2015[[#This Row],[vehicle_Body type]]),body_cat[],2,FALSE)," ")</f>
        <v>passenger truck</v>
      </c>
      <c r="G1084" t="str">
        <f>IFERROR(VLOOKUP(TRIM(sas_2015[[#This Row],[Registration type]]),regi_cat[],2,FALSE)," ")</f>
        <v>trailer</v>
      </c>
    </row>
    <row r="1085" spans="3:7" x14ac:dyDescent="0.2">
      <c r="C1085" t="s">
        <v>900</v>
      </c>
      <c r="D1085" t="s">
        <v>752</v>
      </c>
      <c r="E1085">
        <v>3085</v>
      </c>
      <c r="F1085" t="str">
        <f>IFERROR(VLOOKUP(TRIM(sas_2015[[#This Row],[vehicle_Body type]]),body_cat[],2,FALSE)," ")</f>
        <v>passenger truck</v>
      </c>
      <c r="G1085" t="str">
        <f>IFERROR(VLOOKUP(TRIM(sas_2015[[#This Row],[Registration type]]),regi_cat[],2,FALSE)," ")</f>
        <v>light commercial truck</v>
      </c>
    </row>
    <row r="1086" spans="3:7" x14ac:dyDescent="0.2">
      <c r="C1086" t="s">
        <v>900</v>
      </c>
      <c r="D1086" t="s">
        <v>753</v>
      </c>
      <c r="E1086">
        <v>4027</v>
      </c>
      <c r="F1086" t="str">
        <f>IFERROR(VLOOKUP(TRIM(sas_2015[[#This Row],[vehicle_Body type]]),body_cat[],2,FALSE)," ")</f>
        <v>passenger truck</v>
      </c>
      <c r="G1086" t="str">
        <f>IFERROR(VLOOKUP(TRIM(sas_2015[[#This Row],[Registration type]]),regi_cat[],2,FALSE)," ")</f>
        <v>light commercial truck</v>
      </c>
    </row>
    <row r="1087" spans="3:7" x14ac:dyDescent="0.2">
      <c r="C1087" t="s">
        <v>900</v>
      </c>
      <c r="D1087" t="s">
        <v>868</v>
      </c>
      <c r="E1087">
        <v>1954</v>
      </c>
      <c r="F1087" t="str">
        <f>IFERROR(VLOOKUP(TRIM(sas_2015[[#This Row],[vehicle_Body type]]),body_cat[],2,FALSE)," ")</f>
        <v>passenger truck</v>
      </c>
      <c r="G1087" t="str">
        <f>IFERROR(VLOOKUP(TRIM(sas_2015[[#This Row],[Registration type]]),regi_cat[],2,FALSE)," ")</f>
        <v>single unit long haul</v>
      </c>
    </row>
    <row r="1088" spans="3:7" x14ac:dyDescent="0.2">
      <c r="C1088" t="s">
        <v>900</v>
      </c>
      <c r="D1088" t="s">
        <v>881</v>
      </c>
      <c r="E1088">
        <v>51</v>
      </c>
      <c r="F1088" t="str">
        <f>IFERROR(VLOOKUP(TRIM(sas_2015[[#This Row],[vehicle_Body type]]),body_cat[],2,FALSE)," ")</f>
        <v>passenger truck</v>
      </c>
      <c r="G1088" t="str">
        <f>IFERROR(VLOOKUP(TRIM(sas_2015[[#This Row],[Registration type]]),regi_cat[],2,FALSE)," ")</f>
        <v>single unit long haul</v>
      </c>
    </row>
    <row r="1089" spans="3:7" x14ac:dyDescent="0.2">
      <c r="C1089" t="s">
        <v>900</v>
      </c>
      <c r="D1089" t="s">
        <v>876</v>
      </c>
      <c r="E1089">
        <v>105</v>
      </c>
      <c r="F1089" t="str">
        <f>IFERROR(VLOOKUP(TRIM(sas_2015[[#This Row],[vehicle_Body type]]),body_cat[],2,FALSE)," ")</f>
        <v>passenger truck</v>
      </c>
      <c r="G1089" t="str">
        <f>IFERROR(VLOOKUP(TRIM(sas_2015[[#This Row],[Registration type]]),regi_cat[],2,FALSE)," ")</f>
        <v>single unit long haul</v>
      </c>
    </row>
    <row r="1090" spans="3:7" x14ac:dyDescent="0.2">
      <c r="C1090" t="s">
        <v>900</v>
      </c>
      <c r="D1090" t="s">
        <v>898</v>
      </c>
      <c r="E1090">
        <v>89</v>
      </c>
      <c r="F1090" t="str">
        <f>IFERROR(VLOOKUP(TRIM(sas_2015[[#This Row],[vehicle_Body type]]),body_cat[],2,FALSE)," ")</f>
        <v>passenger truck</v>
      </c>
      <c r="G1090" t="str">
        <f>IFERROR(VLOOKUP(TRIM(sas_2015[[#This Row],[Registration type]]),regi_cat[],2,FALSE)," ")</f>
        <v>combination long haul</v>
      </c>
    </row>
    <row r="1091" spans="3:7" x14ac:dyDescent="0.2">
      <c r="C1091" t="s">
        <v>900</v>
      </c>
      <c r="D1091" t="s">
        <v>754</v>
      </c>
      <c r="E1091">
        <v>4</v>
      </c>
      <c r="F1091" t="str">
        <f>IFERROR(VLOOKUP(TRIM(sas_2015[[#This Row],[vehicle_Body type]]),body_cat[],2,FALSE)," ")</f>
        <v>passenger truck</v>
      </c>
      <c r="G1091" t="str">
        <f>IFERROR(VLOOKUP(TRIM(sas_2015[[#This Row],[Registration type]]),regi_cat[],2,FALSE)," ")</f>
        <v>combination long haul</v>
      </c>
    </row>
    <row r="1092" spans="3:7" x14ac:dyDescent="0.2">
      <c r="C1092" t="s">
        <v>900</v>
      </c>
      <c r="D1092" t="s">
        <v>755</v>
      </c>
      <c r="E1092">
        <v>1</v>
      </c>
      <c r="F1092" t="str">
        <f>IFERROR(VLOOKUP(TRIM(sas_2015[[#This Row],[vehicle_Body type]]),body_cat[],2,FALSE)," ")</f>
        <v>passenger truck</v>
      </c>
      <c r="G1092" t="str">
        <f>IFERROR(VLOOKUP(TRIM(sas_2015[[#This Row],[Registration type]]),regi_cat[],2,FALSE)," ")</f>
        <v>combination long haul</v>
      </c>
    </row>
    <row r="1093" spans="3:7" x14ac:dyDescent="0.2">
      <c r="C1093" t="s">
        <v>900</v>
      </c>
      <c r="D1093" t="s">
        <v>899</v>
      </c>
      <c r="E1093">
        <v>21</v>
      </c>
      <c r="F1093" t="str">
        <f>IFERROR(VLOOKUP(TRIM(sas_2015[[#This Row],[vehicle_Body type]]),body_cat[],2,FALSE)," ")</f>
        <v>passenger truck</v>
      </c>
      <c r="G1093" t="str">
        <f>IFERROR(VLOOKUP(TRIM(sas_2015[[#This Row],[Registration type]]),regi_cat[],2,FALSE)," ")</f>
        <v>combination long haul</v>
      </c>
    </row>
    <row r="1094" spans="3:7" x14ac:dyDescent="0.2">
      <c r="C1094" t="s">
        <v>900</v>
      </c>
      <c r="D1094" t="s">
        <v>756</v>
      </c>
      <c r="E1094">
        <v>28</v>
      </c>
      <c r="F1094" t="str">
        <f>IFERROR(VLOOKUP(TRIM(sas_2015[[#This Row],[vehicle_Body type]]),body_cat[],2,FALSE)," ")</f>
        <v>passenger truck</v>
      </c>
      <c r="G1094" t="str">
        <f>IFERROR(VLOOKUP(TRIM(sas_2015[[#This Row],[Registration type]]),regi_cat[],2,FALSE)," ")</f>
        <v>combination long haul</v>
      </c>
    </row>
    <row r="1095" spans="3:7" x14ac:dyDescent="0.2">
      <c r="C1095" t="s">
        <v>900</v>
      </c>
      <c r="D1095" t="s">
        <v>915</v>
      </c>
      <c r="E1095">
        <v>1</v>
      </c>
      <c r="F1095" t="str">
        <f>IFERROR(VLOOKUP(TRIM(sas_2015[[#This Row],[vehicle_Body type]]),body_cat[],2,FALSE)," ")</f>
        <v>passenger truck</v>
      </c>
      <c r="G1095" t="str">
        <f>IFERROR(VLOOKUP(TRIM(sas_2015[[#This Row],[Registration type]]),regi_cat[],2,FALSE)," ")</f>
        <v>combination long haul</v>
      </c>
    </row>
    <row r="1096" spans="3:7" x14ac:dyDescent="0.2">
      <c r="C1096" t="s">
        <v>900</v>
      </c>
      <c r="D1096" t="s">
        <v>916</v>
      </c>
      <c r="E1096">
        <v>3</v>
      </c>
      <c r="F1096" t="str">
        <f>IFERROR(VLOOKUP(TRIM(sas_2015[[#This Row],[vehicle_Body type]]),body_cat[],2,FALSE)," ")</f>
        <v>passenger truck</v>
      </c>
      <c r="G1096" t="str">
        <f>IFERROR(VLOOKUP(TRIM(sas_2015[[#This Row],[Registration type]]),regi_cat[],2,FALSE)," ")</f>
        <v>combination long haul</v>
      </c>
    </row>
    <row r="1097" spans="3:7" x14ac:dyDescent="0.2">
      <c r="C1097" t="s">
        <v>900</v>
      </c>
      <c r="D1097" t="s">
        <v>917</v>
      </c>
      <c r="E1097">
        <v>2</v>
      </c>
      <c r="F1097" t="str">
        <f>IFERROR(VLOOKUP(TRIM(sas_2015[[#This Row],[vehicle_Body type]]),body_cat[],2,FALSE)," ")</f>
        <v>passenger truck</v>
      </c>
      <c r="G1097" t="str">
        <f>IFERROR(VLOOKUP(TRIM(sas_2015[[#This Row],[Registration type]]),regi_cat[],2,FALSE)," ")</f>
        <v>combination long haul</v>
      </c>
    </row>
    <row r="1098" spans="3:7" x14ac:dyDescent="0.2">
      <c r="C1098" t="s">
        <v>900</v>
      </c>
      <c r="D1098" t="s">
        <v>757</v>
      </c>
      <c r="E1098">
        <v>832</v>
      </c>
      <c r="F1098" t="str">
        <f>IFERROR(VLOOKUP(TRIM(sas_2015[[#This Row],[vehicle_Body type]]),body_cat[],2,FALSE)," ")</f>
        <v>passenger truck</v>
      </c>
      <c r="G1098" t="str">
        <f>IFERROR(VLOOKUP(TRIM(sas_2015[[#This Row],[Registration type]]),regi_cat[],2,FALSE)," ")</f>
        <v>light commercial truck</v>
      </c>
    </row>
    <row r="1099" spans="3:7" x14ac:dyDescent="0.2">
      <c r="C1099" t="s">
        <v>900</v>
      </c>
      <c r="D1099" t="s">
        <v>758</v>
      </c>
      <c r="E1099">
        <v>1</v>
      </c>
      <c r="F1099" t="str">
        <f>IFERROR(VLOOKUP(TRIM(sas_2015[[#This Row],[vehicle_Body type]]),body_cat[],2,FALSE)," ")</f>
        <v>passenger truck</v>
      </c>
      <c r="G1099" t="str">
        <f>IFERROR(VLOOKUP(TRIM(sas_2015[[#This Row],[Registration type]]),regi_cat[],2,FALSE)," ")</f>
        <v>combination long haul</v>
      </c>
    </row>
    <row r="1100" spans="3:7" x14ac:dyDescent="0.2">
      <c r="C1100" t="s">
        <v>900</v>
      </c>
      <c r="D1100" t="s">
        <v>762</v>
      </c>
      <c r="E1100">
        <v>1</v>
      </c>
      <c r="F1100" t="str">
        <f>IFERROR(VLOOKUP(TRIM(sas_2015[[#This Row],[vehicle_Body type]]),body_cat[],2,FALSE)," ")</f>
        <v>passenger truck</v>
      </c>
      <c r="G1100" t="str">
        <f>IFERROR(VLOOKUP(TRIM(sas_2015[[#This Row],[Registration type]]),regi_cat[],2,FALSE)," ")</f>
        <v>auto</v>
      </c>
    </row>
    <row r="1101" spans="3:7" x14ac:dyDescent="0.2">
      <c r="C1101" t="s">
        <v>918</v>
      </c>
      <c r="D1101" t="s">
        <v>738</v>
      </c>
      <c r="E1101">
        <v>1</v>
      </c>
      <c r="F1101" t="str">
        <f>IFERROR(VLOOKUP(TRIM(sas_2015[[#This Row],[vehicle_Body type]]),body_cat[],2,FALSE)," ")</f>
        <v>equipment</v>
      </c>
      <c r="G1101" t="str">
        <f>IFERROR(VLOOKUP(TRIM(sas_2015[[#This Row],[Registration type]]),regi_cat[],2,FALSE)," ")</f>
        <v>auto</v>
      </c>
    </row>
    <row r="1102" spans="3:7" x14ac:dyDescent="0.2">
      <c r="C1102" t="s">
        <v>918</v>
      </c>
      <c r="D1102" t="s">
        <v>872</v>
      </c>
      <c r="E1102">
        <v>1</v>
      </c>
      <c r="F1102" t="str">
        <f>IFERROR(VLOOKUP(TRIM(sas_2015[[#This Row],[vehicle_Body type]]),body_cat[],2,FALSE)," ")</f>
        <v>equipment</v>
      </c>
      <c r="G1102" t="str">
        <f>IFERROR(VLOOKUP(TRIM(sas_2015[[#This Row],[Registration type]]),regi_cat[],2,FALSE)," ")</f>
        <v>trailer</v>
      </c>
    </row>
    <row r="1103" spans="3:7" x14ac:dyDescent="0.2">
      <c r="C1103" t="s">
        <v>918</v>
      </c>
      <c r="D1103" t="s">
        <v>885</v>
      </c>
      <c r="E1103">
        <v>1</v>
      </c>
      <c r="F1103" t="str">
        <f>IFERROR(VLOOKUP(TRIM(sas_2015[[#This Row],[vehicle_Body type]]),body_cat[],2,FALSE)," ")</f>
        <v>equipment</v>
      </c>
      <c r="G1103" t="str">
        <f>IFERROR(VLOOKUP(TRIM(sas_2015[[#This Row],[Registration type]]),regi_cat[],2,FALSE)," ")</f>
        <v>trailer</v>
      </c>
    </row>
    <row r="1104" spans="3:7" x14ac:dyDescent="0.2">
      <c r="C1104" t="s">
        <v>918</v>
      </c>
      <c r="D1104" t="s">
        <v>867</v>
      </c>
      <c r="E1104">
        <v>7</v>
      </c>
      <c r="F1104" t="str">
        <f>IFERROR(VLOOKUP(TRIM(sas_2015[[#This Row],[vehicle_Body type]]),body_cat[],2,FALSE)," ")</f>
        <v>equipment</v>
      </c>
      <c r="G1104" t="str">
        <f>IFERROR(VLOOKUP(TRIM(sas_2015[[#This Row],[Registration type]]),regi_cat[],2,FALSE)," ")</f>
        <v xml:space="preserve"> </v>
      </c>
    </row>
    <row r="1105" spans="3:7" x14ac:dyDescent="0.2">
      <c r="C1105" t="s">
        <v>919</v>
      </c>
      <c r="D1105" t="s">
        <v>771</v>
      </c>
      <c r="E1105">
        <v>2</v>
      </c>
      <c r="F1105" t="str">
        <f>IFERROR(VLOOKUP(TRIM(sas_2015[[#This Row],[vehicle_Body type]]),body_cat[],2,FALSE)," ")</f>
        <v>auto</v>
      </c>
      <c r="G1105" t="str">
        <f>IFERROR(VLOOKUP(TRIM(sas_2015[[#This Row],[Registration type]]),regi_cat[],2,FALSE)," ")</f>
        <v>auto</v>
      </c>
    </row>
    <row r="1106" spans="3:7" x14ac:dyDescent="0.2">
      <c r="C1106" t="s">
        <v>919</v>
      </c>
      <c r="D1106" t="s">
        <v>772</v>
      </c>
      <c r="E1106">
        <v>4</v>
      </c>
      <c r="F1106" t="str">
        <f>IFERROR(VLOOKUP(TRIM(sas_2015[[#This Row],[vehicle_Body type]]),body_cat[],2,FALSE)," ")</f>
        <v>auto</v>
      </c>
      <c r="G1106" t="str">
        <f>IFERROR(VLOOKUP(TRIM(sas_2015[[#This Row],[Registration type]]),regi_cat[],2,FALSE)," ")</f>
        <v>auto</v>
      </c>
    </row>
    <row r="1107" spans="3:7" x14ac:dyDescent="0.2">
      <c r="C1107" t="s">
        <v>919</v>
      </c>
      <c r="D1107" t="s">
        <v>711</v>
      </c>
      <c r="E1107">
        <v>4</v>
      </c>
      <c r="F1107" t="str">
        <f>IFERROR(VLOOKUP(TRIM(sas_2015[[#This Row],[vehicle_Body type]]),body_cat[],2,FALSE)," ")</f>
        <v>auto</v>
      </c>
      <c r="G1107" t="str">
        <f>IFERROR(VLOOKUP(TRIM(sas_2015[[#This Row],[Registration type]]),regi_cat[],2,FALSE)," ")</f>
        <v>auto</v>
      </c>
    </row>
    <row r="1108" spans="3:7" x14ac:dyDescent="0.2">
      <c r="C1108" t="s">
        <v>919</v>
      </c>
      <c r="D1108" t="s">
        <v>773</v>
      </c>
      <c r="E1108">
        <v>2</v>
      </c>
      <c r="F1108" t="str">
        <f>IFERROR(VLOOKUP(TRIM(sas_2015[[#This Row],[vehicle_Body type]]),body_cat[],2,FALSE)," ")</f>
        <v>auto</v>
      </c>
      <c r="G1108" t="str">
        <f>IFERROR(VLOOKUP(TRIM(sas_2015[[#This Row],[Registration type]]),regi_cat[],2,FALSE)," ")</f>
        <v>auto</v>
      </c>
    </row>
    <row r="1109" spans="3:7" x14ac:dyDescent="0.2">
      <c r="C1109" t="s">
        <v>919</v>
      </c>
      <c r="D1109" t="s">
        <v>774</v>
      </c>
      <c r="E1109">
        <v>1</v>
      </c>
      <c r="F1109" t="str">
        <f>IFERROR(VLOOKUP(TRIM(sas_2015[[#This Row],[vehicle_Body type]]),body_cat[],2,FALSE)," ")</f>
        <v>auto</v>
      </c>
      <c r="G1109" t="str">
        <f>IFERROR(VLOOKUP(TRIM(sas_2015[[#This Row],[Registration type]]),regi_cat[],2,FALSE)," ")</f>
        <v>auto</v>
      </c>
    </row>
    <row r="1110" spans="3:7" x14ac:dyDescent="0.2">
      <c r="C1110" t="s">
        <v>919</v>
      </c>
      <c r="D1110" t="s">
        <v>776</v>
      </c>
      <c r="E1110">
        <v>1</v>
      </c>
      <c r="F1110" t="str">
        <f>IFERROR(VLOOKUP(TRIM(sas_2015[[#This Row],[vehicle_Body type]]),body_cat[],2,FALSE)," ")</f>
        <v>auto</v>
      </c>
      <c r="G1110" t="str">
        <f>IFERROR(VLOOKUP(TRIM(sas_2015[[#This Row],[Registration type]]),regi_cat[],2,FALSE)," ")</f>
        <v>auto</v>
      </c>
    </row>
    <row r="1111" spans="3:7" x14ac:dyDescent="0.2">
      <c r="C1111" t="s">
        <v>919</v>
      </c>
      <c r="D1111" t="s">
        <v>712</v>
      </c>
      <c r="E1111">
        <v>5</v>
      </c>
      <c r="F1111" t="str">
        <f>IFERROR(VLOOKUP(TRIM(sas_2015[[#This Row],[vehicle_Body type]]),body_cat[],2,FALSE)," ")</f>
        <v>auto</v>
      </c>
      <c r="G1111" t="str">
        <f>IFERROR(VLOOKUP(TRIM(sas_2015[[#This Row],[Registration type]]),regi_cat[],2,FALSE)," ")</f>
        <v>auto</v>
      </c>
    </row>
    <row r="1112" spans="3:7" x14ac:dyDescent="0.2">
      <c r="C1112" t="s">
        <v>919</v>
      </c>
      <c r="D1112" t="s">
        <v>713</v>
      </c>
      <c r="E1112">
        <v>2</v>
      </c>
      <c r="F1112" t="str">
        <f>IFERROR(VLOOKUP(TRIM(sas_2015[[#This Row],[vehicle_Body type]]),body_cat[],2,FALSE)," ")</f>
        <v>auto</v>
      </c>
      <c r="G1112" t="str">
        <f>IFERROR(VLOOKUP(TRIM(sas_2015[[#This Row],[Registration type]]),regi_cat[],2,FALSE)," ")</f>
        <v>auto</v>
      </c>
    </row>
    <row r="1113" spans="3:7" x14ac:dyDescent="0.2">
      <c r="C1113" t="s">
        <v>919</v>
      </c>
      <c r="D1113" t="s">
        <v>715</v>
      </c>
      <c r="E1113">
        <v>2</v>
      </c>
      <c r="F1113" t="str">
        <f>IFERROR(VLOOKUP(TRIM(sas_2015[[#This Row],[vehicle_Body type]]),body_cat[],2,FALSE)," ")</f>
        <v>auto</v>
      </c>
      <c r="G1113" t="str">
        <f>IFERROR(VLOOKUP(TRIM(sas_2015[[#This Row],[Registration type]]),regi_cat[],2,FALSE)," ")</f>
        <v>auto</v>
      </c>
    </row>
    <row r="1114" spans="3:7" x14ac:dyDescent="0.2">
      <c r="C1114" t="s">
        <v>919</v>
      </c>
      <c r="D1114" t="s">
        <v>716</v>
      </c>
      <c r="E1114">
        <v>1</v>
      </c>
      <c r="F1114" t="str">
        <f>IFERROR(VLOOKUP(TRIM(sas_2015[[#This Row],[vehicle_Body type]]),body_cat[],2,FALSE)," ")</f>
        <v>auto</v>
      </c>
      <c r="G1114" t="str">
        <f>IFERROR(VLOOKUP(TRIM(sas_2015[[#This Row],[Registration type]]),regi_cat[],2,FALSE)," ")</f>
        <v>auto</v>
      </c>
    </row>
    <row r="1115" spans="3:7" x14ac:dyDescent="0.2">
      <c r="C1115" t="s">
        <v>919</v>
      </c>
      <c r="D1115" t="s">
        <v>717</v>
      </c>
      <c r="E1115">
        <v>1</v>
      </c>
      <c r="F1115" t="str">
        <f>IFERROR(VLOOKUP(TRIM(sas_2015[[#This Row],[vehicle_Body type]]),body_cat[],2,FALSE)," ")</f>
        <v>auto</v>
      </c>
      <c r="G1115" t="str">
        <f>IFERROR(VLOOKUP(TRIM(sas_2015[[#This Row],[Registration type]]),regi_cat[],2,FALSE)," ")</f>
        <v>auto</v>
      </c>
    </row>
    <row r="1116" spans="3:7" x14ac:dyDescent="0.2">
      <c r="C1116" t="s">
        <v>919</v>
      </c>
      <c r="D1116" t="s">
        <v>718</v>
      </c>
      <c r="E1116">
        <v>5</v>
      </c>
      <c r="F1116" t="str">
        <f>IFERROR(VLOOKUP(TRIM(sas_2015[[#This Row],[vehicle_Body type]]),body_cat[],2,FALSE)," ")</f>
        <v>auto</v>
      </c>
      <c r="G1116" t="str">
        <f>IFERROR(VLOOKUP(TRIM(sas_2015[[#This Row],[Registration type]]),regi_cat[],2,FALSE)," ")</f>
        <v>auto</v>
      </c>
    </row>
    <row r="1117" spans="3:7" x14ac:dyDescent="0.2">
      <c r="C1117" t="s">
        <v>919</v>
      </c>
      <c r="D1117" t="s">
        <v>721</v>
      </c>
      <c r="E1117">
        <v>17</v>
      </c>
      <c r="F1117" t="str">
        <f>IFERROR(VLOOKUP(TRIM(sas_2015[[#This Row],[vehicle_Body type]]),body_cat[],2,FALSE)," ")</f>
        <v>auto</v>
      </c>
      <c r="G1117" t="str">
        <f>IFERROR(VLOOKUP(TRIM(sas_2015[[#This Row],[Registration type]]),regi_cat[],2,FALSE)," ")</f>
        <v>auto</v>
      </c>
    </row>
    <row r="1118" spans="3:7" x14ac:dyDescent="0.2">
      <c r="C1118" t="s">
        <v>919</v>
      </c>
      <c r="D1118" t="s">
        <v>723</v>
      </c>
      <c r="E1118">
        <v>1</v>
      </c>
      <c r="F1118" t="str">
        <f>IFERROR(VLOOKUP(TRIM(sas_2015[[#This Row],[vehicle_Body type]]),body_cat[],2,FALSE)," ")</f>
        <v>auto</v>
      </c>
      <c r="G1118" t="str">
        <f>IFERROR(VLOOKUP(TRIM(sas_2015[[#This Row],[Registration type]]),regi_cat[],2,FALSE)," ")</f>
        <v>auto</v>
      </c>
    </row>
    <row r="1119" spans="3:7" x14ac:dyDescent="0.2">
      <c r="C1119" t="s">
        <v>919</v>
      </c>
      <c r="D1119" t="s">
        <v>724</v>
      </c>
      <c r="E1119">
        <v>5</v>
      </c>
      <c r="F1119" t="str">
        <f>IFERROR(VLOOKUP(TRIM(sas_2015[[#This Row],[vehicle_Body type]]),body_cat[],2,FALSE)," ")</f>
        <v>auto</v>
      </c>
      <c r="G1119" t="str">
        <f>IFERROR(VLOOKUP(TRIM(sas_2015[[#This Row],[Registration type]]),regi_cat[],2,FALSE)," ")</f>
        <v>auto</v>
      </c>
    </row>
    <row r="1120" spans="3:7" x14ac:dyDescent="0.2">
      <c r="C1120" t="s">
        <v>919</v>
      </c>
      <c r="D1120" t="s">
        <v>788</v>
      </c>
      <c r="E1120">
        <v>1</v>
      </c>
      <c r="F1120" t="str">
        <f>IFERROR(VLOOKUP(TRIM(sas_2015[[#This Row],[vehicle_Body type]]),body_cat[],2,FALSE)," ")</f>
        <v>auto</v>
      </c>
      <c r="G1120" t="str">
        <f>IFERROR(VLOOKUP(TRIM(sas_2015[[#This Row],[Registration type]]),regi_cat[],2,FALSE)," ")</f>
        <v>auto</v>
      </c>
    </row>
    <row r="1121" spans="3:7" x14ac:dyDescent="0.2">
      <c r="C1121" t="s">
        <v>919</v>
      </c>
      <c r="D1121" t="s">
        <v>725</v>
      </c>
      <c r="E1121">
        <v>1</v>
      </c>
      <c r="F1121" t="str">
        <f>IFERROR(VLOOKUP(TRIM(sas_2015[[#This Row],[vehicle_Body type]]),body_cat[],2,FALSE)," ")</f>
        <v>auto</v>
      </c>
      <c r="G1121" t="str">
        <f>IFERROR(VLOOKUP(TRIM(sas_2015[[#This Row],[Registration type]]),regi_cat[],2,FALSE)," ")</f>
        <v>auto</v>
      </c>
    </row>
    <row r="1122" spans="3:7" x14ac:dyDescent="0.2">
      <c r="C1122" t="s">
        <v>919</v>
      </c>
      <c r="D1122" t="s">
        <v>727</v>
      </c>
      <c r="E1122">
        <v>3</v>
      </c>
      <c r="F1122" t="str">
        <f>IFERROR(VLOOKUP(TRIM(sas_2015[[#This Row],[vehicle_Body type]]),body_cat[],2,FALSE)," ")</f>
        <v>auto</v>
      </c>
      <c r="G1122" t="str">
        <f>IFERROR(VLOOKUP(TRIM(sas_2015[[#This Row],[Registration type]]),regi_cat[],2,FALSE)," ")</f>
        <v>auto</v>
      </c>
    </row>
    <row r="1123" spans="3:7" x14ac:dyDescent="0.2">
      <c r="C1123" t="s">
        <v>919</v>
      </c>
      <c r="D1123" t="s">
        <v>736</v>
      </c>
      <c r="E1123">
        <v>42</v>
      </c>
      <c r="F1123" t="str">
        <f>IFERROR(VLOOKUP(TRIM(sas_2015[[#This Row],[vehicle_Body type]]),body_cat[],2,FALSE)," ")</f>
        <v>auto</v>
      </c>
      <c r="G1123" t="str">
        <f>IFERROR(VLOOKUP(TRIM(sas_2015[[#This Row],[Registration type]]),regi_cat[],2,FALSE)," ")</f>
        <v>municipal other</v>
      </c>
    </row>
    <row r="1124" spans="3:7" x14ac:dyDescent="0.2">
      <c r="C1124" t="s">
        <v>919</v>
      </c>
      <c r="D1124" t="s">
        <v>796</v>
      </c>
      <c r="E1124">
        <v>1</v>
      </c>
      <c r="F1124" t="str">
        <f>IFERROR(VLOOKUP(TRIM(sas_2015[[#This Row],[vehicle_Body type]]),body_cat[],2,FALSE)," ")</f>
        <v>auto</v>
      </c>
      <c r="G1124" t="str">
        <f>IFERROR(VLOOKUP(TRIM(sas_2015[[#This Row],[Registration type]]),regi_cat[],2,FALSE)," ")</f>
        <v>auto</v>
      </c>
    </row>
    <row r="1125" spans="3:7" x14ac:dyDescent="0.2">
      <c r="C1125" t="s">
        <v>919</v>
      </c>
      <c r="D1125" t="s">
        <v>737</v>
      </c>
      <c r="E1125">
        <v>1</v>
      </c>
      <c r="F1125" t="str">
        <f>IFERROR(VLOOKUP(TRIM(sas_2015[[#This Row],[vehicle_Body type]]),body_cat[],2,FALSE)," ")</f>
        <v>auto</v>
      </c>
      <c r="G1125" t="str">
        <f>IFERROR(VLOOKUP(TRIM(sas_2015[[#This Row],[Registration type]]),regi_cat[],2,FALSE)," ")</f>
        <v>auto</v>
      </c>
    </row>
    <row r="1126" spans="3:7" x14ac:dyDescent="0.2">
      <c r="C1126" t="s">
        <v>919</v>
      </c>
      <c r="D1126" t="s">
        <v>738</v>
      </c>
      <c r="E1126">
        <v>334</v>
      </c>
      <c r="F1126" t="str">
        <f>IFERROR(VLOOKUP(TRIM(sas_2015[[#This Row],[vehicle_Body type]]),body_cat[],2,FALSE)," ")</f>
        <v>auto</v>
      </c>
      <c r="G1126" t="str">
        <f>IFERROR(VLOOKUP(TRIM(sas_2015[[#This Row],[Registration type]]),regi_cat[],2,FALSE)," ")</f>
        <v>auto</v>
      </c>
    </row>
    <row r="1127" spans="3:7" x14ac:dyDescent="0.2">
      <c r="C1127" t="s">
        <v>919</v>
      </c>
      <c r="D1127" t="s">
        <v>803</v>
      </c>
      <c r="E1127">
        <v>6</v>
      </c>
      <c r="F1127" t="str">
        <f>IFERROR(VLOOKUP(TRIM(sas_2015[[#This Row],[vehicle_Body type]]),body_cat[],2,FALSE)," ")</f>
        <v>auto</v>
      </c>
      <c r="G1127" t="str">
        <f>IFERROR(VLOOKUP(TRIM(sas_2015[[#This Row],[Registration type]]),regi_cat[],2,FALSE)," ")</f>
        <v>auto</v>
      </c>
    </row>
    <row r="1128" spans="3:7" x14ac:dyDescent="0.2">
      <c r="C1128" t="s">
        <v>919</v>
      </c>
      <c r="D1128" t="s">
        <v>804</v>
      </c>
      <c r="E1128">
        <v>1</v>
      </c>
      <c r="F1128" t="str">
        <f>IFERROR(VLOOKUP(TRIM(sas_2015[[#This Row],[vehicle_Body type]]),body_cat[],2,FALSE)," ")</f>
        <v>auto</v>
      </c>
      <c r="G1128" t="str">
        <f>IFERROR(VLOOKUP(TRIM(sas_2015[[#This Row],[Registration type]]),regi_cat[],2,FALSE)," ")</f>
        <v>auto</v>
      </c>
    </row>
    <row r="1129" spans="3:7" x14ac:dyDescent="0.2">
      <c r="C1129" t="s">
        <v>919</v>
      </c>
      <c r="D1129" t="s">
        <v>740</v>
      </c>
      <c r="E1129">
        <v>5</v>
      </c>
      <c r="F1129" t="str">
        <f>IFERROR(VLOOKUP(TRIM(sas_2015[[#This Row],[vehicle_Body type]]),body_cat[],2,FALSE)," ")</f>
        <v>auto</v>
      </c>
      <c r="G1129" t="str">
        <f>IFERROR(VLOOKUP(TRIM(sas_2015[[#This Row],[Registration type]]),regi_cat[],2,FALSE)," ")</f>
        <v>auto</v>
      </c>
    </row>
    <row r="1130" spans="3:7" x14ac:dyDescent="0.2">
      <c r="C1130" t="s">
        <v>919</v>
      </c>
      <c r="D1130" t="s">
        <v>805</v>
      </c>
      <c r="E1130">
        <v>1</v>
      </c>
      <c r="F1130" t="str">
        <f>IFERROR(VLOOKUP(TRIM(sas_2015[[#This Row],[vehicle_Body type]]),body_cat[],2,FALSE)," ")</f>
        <v>auto</v>
      </c>
      <c r="G1130" t="str">
        <f>IFERROR(VLOOKUP(TRIM(sas_2015[[#This Row],[Registration type]]),regi_cat[],2,FALSE)," ")</f>
        <v>auto</v>
      </c>
    </row>
    <row r="1131" spans="3:7" x14ac:dyDescent="0.2">
      <c r="C1131" t="s">
        <v>919</v>
      </c>
      <c r="D1131" t="s">
        <v>742</v>
      </c>
      <c r="E1131">
        <v>1</v>
      </c>
      <c r="F1131" t="str">
        <f>IFERROR(VLOOKUP(TRIM(sas_2015[[#This Row],[vehicle_Body type]]),body_cat[],2,FALSE)," ")</f>
        <v>auto</v>
      </c>
      <c r="G1131" t="str">
        <f>IFERROR(VLOOKUP(TRIM(sas_2015[[#This Row],[Registration type]]),regi_cat[],2,FALSE)," ")</f>
        <v>trailer</v>
      </c>
    </row>
    <row r="1132" spans="3:7" x14ac:dyDescent="0.2">
      <c r="C1132" t="s">
        <v>919</v>
      </c>
      <c r="D1132" t="s">
        <v>743</v>
      </c>
      <c r="E1132">
        <v>1</v>
      </c>
      <c r="F1132" t="str">
        <f>IFERROR(VLOOKUP(TRIM(sas_2015[[#This Row],[vehicle_Body type]]),body_cat[],2,FALSE)," ")</f>
        <v>auto</v>
      </c>
      <c r="G1132" t="str">
        <f>IFERROR(VLOOKUP(TRIM(sas_2015[[#This Row],[Registration type]]),regi_cat[],2,FALSE)," ")</f>
        <v>passenger truck</v>
      </c>
    </row>
    <row r="1133" spans="3:7" x14ac:dyDescent="0.2">
      <c r="C1133" t="s">
        <v>919</v>
      </c>
      <c r="D1133" t="s">
        <v>808</v>
      </c>
      <c r="E1133">
        <v>1</v>
      </c>
      <c r="F1133" t="str">
        <f>IFERROR(VLOOKUP(TRIM(sas_2015[[#This Row],[vehicle_Body type]]),body_cat[],2,FALSE)," ")</f>
        <v>auto</v>
      </c>
      <c r="G1133" t="str">
        <f>IFERROR(VLOOKUP(TRIM(sas_2015[[#This Row],[Registration type]]),regi_cat[],2,FALSE)," ")</f>
        <v>auto</v>
      </c>
    </row>
    <row r="1134" spans="3:7" x14ac:dyDescent="0.2">
      <c r="C1134" t="s">
        <v>919</v>
      </c>
      <c r="D1134" t="s">
        <v>744</v>
      </c>
      <c r="E1134">
        <v>2</v>
      </c>
      <c r="F1134" t="str">
        <f>IFERROR(VLOOKUP(TRIM(sas_2015[[#This Row],[vehicle_Body type]]),body_cat[],2,FALSE)," ")</f>
        <v>auto</v>
      </c>
      <c r="G1134" t="str">
        <f>IFERROR(VLOOKUP(TRIM(sas_2015[[#This Row],[Registration type]]),regi_cat[],2,FALSE)," ")</f>
        <v>auto</v>
      </c>
    </row>
    <row r="1135" spans="3:7" x14ac:dyDescent="0.2">
      <c r="C1135" t="s">
        <v>919</v>
      </c>
      <c r="D1135" t="s">
        <v>813</v>
      </c>
      <c r="E1135">
        <v>1</v>
      </c>
      <c r="F1135" t="str">
        <f>IFERROR(VLOOKUP(TRIM(sas_2015[[#This Row],[vehicle_Body type]]),body_cat[],2,FALSE)," ")</f>
        <v>auto</v>
      </c>
      <c r="G1135" t="str">
        <f>IFERROR(VLOOKUP(TRIM(sas_2015[[#This Row],[Registration type]]),regi_cat[],2,FALSE)," ")</f>
        <v>auto</v>
      </c>
    </row>
    <row r="1136" spans="3:7" x14ac:dyDescent="0.2">
      <c r="C1136" t="s">
        <v>919</v>
      </c>
      <c r="D1136" t="s">
        <v>746</v>
      </c>
      <c r="E1136">
        <v>1</v>
      </c>
      <c r="F1136" t="str">
        <f>IFERROR(VLOOKUP(TRIM(sas_2015[[#This Row],[vehicle_Body type]]),body_cat[],2,FALSE)," ")</f>
        <v>auto</v>
      </c>
      <c r="G1136" t="str">
        <f>IFERROR(VLOOKUP(TRIM(sas_2015[[#This Row],[Registration type]]),regi_cat[],2,FALSE)," ")</f>
        <v>auto</v>
      </c>
    </row>
    <row r="1137" spans="3:7" x14ac:dyDescent="0.2">
      <c r="C1137" t="s">
        <v>919</v>
      </c>
      <c r="D1137" t="s">
        <v>748</v>
      </c>
      <c r="E1137">
        <v>1</v>
      </c>
      <c r="F1137" t="str">
        <f>IFERROR(VLOOKUP(TRIM(sas_2015[[#This Row],[vehicle_Body type]]),body_cat[],2,FALSE)," ")</f>
        <v>auto</v>
      </c>
      <c r="G1137" t="str">
        <f>IFERROR(VLOOKUP(TRIM(sas_2015[[#This Row],[Registration type]]),regi_cat[],2,FALSE)," ")</f>
        <v>auto</v>
      </c>
    </row>
    <row r="1138" spans="3:7" x14ac:dyDescent="0.2">
      <c r="C1138" t="s">
        <v>919</v>
      </c>
      <c r="D1138" t="s">
        <v>752</v>
      </c>
      <c r="E1138">
        <v>3</v>
      </c>
      <c r="F1138" t="str">
        <f>IFERROR(VLOOKUP(TRIM(sas_2015[[#This Row],[vehicle_Body type]]),body_cat[],2,FALSE)," ")</f>
        <v>auto</v>
      </c>
      <c r="G1138" t="str">
        <f>IFERROR(VLOOKUP(TRIM(sas_2015[[#This Row],[Registration type]]),regi_cat[],2,FALSE)," ")</f>
        <v>light commercial truck</v>
      </c>
    </row>
    <row r="1139" spans="3:7" x14ac:dyDescent="0.2">
      <c r="C1139" t="s">
        <v>919</v>
      </c>
      <c r="D1139" t="s">
        <v>753</v>
      </c>
      <c r="E1139">
        <v>1</v>
      </c>
      <c r="F1139" t="str">
        <f>IFERROR(VLOOKUP(TRIM(sas_2015[[#This Row],[vehicle_Body type]]),body_cat[],2,FALSE)," ")</f>
        <v>auto</v>
      </c>
      <c r="G1139" t="str">
        <f>IFERROR(VLOOKUP(TRIM(sas_2015[[#This Row],[Registration type]]),regi_cat[],2,FALSE)," ")</f>
        <v>light commercial truck</v>
      </c>
    </row>
    <row r="1140" spans="3:7" x14ac:dyDescent="0.2">
      <c r="C1140" t="s">
        <v>919</v>
      </c>
      <c r="D1140" t="s">
        <v>757</v>
      </c>
      <c r="E1140">
        <v>14</v>
      </c>
      <c r="F1140" t="str">
        <f>IFERROR(VLOOKUP(TRIM(sas_2015[[#This Row],[vehicle_Body type]]),body_cat[],2,FALSE)," ")</f>
        <v>auto</v>
      </c>
      <c r="G1140" t="str">
        <f>IFERROR(VLOOKUP(TRIM(sas_2015[[#This Row],[Registration type]]),regi_cat[],2,FALSE)," ")</f>
        <v>light commercial truck</v>
      </c>
    </row>
    <row r="1141" spans="3:7" x14ac:dyDescent="0.2">
      <c r="C1141" t="s">
        <v>919</v>
      </c>
      <c r="D1141" t="s">
        <v>759</v>
      </c>
      <c r="E1141">
        <v>5</v>
      </c>
      <c r="F1141" t="str">
        <f>IFERROR(VLOOKUP(TRIM(sas_2015[[#This Row],[vehicle_Body type]]),body_cat[],2,FALSE)," ")</f>
        <v>auto</v>
      </c>
      <c r="G1141" t="str">
        <f>IFERROR(VLOOKUP(TRIM(sas_2015[[#This Row],[Registration type]]),regi_cat[],2,FALSE)," ")</f>
        <v>auto</v>
      </c>
    </row>
    <row r="1142" spans="3:7" x14ac:dyDescent="0.2">
      <c r="C1142" t="s">
        <v>919</v>
      </c>
      <c r="D1142" t="s">
        <v>761</v>
      </c>
      <c r="E1142">
        <v>1</v>
      </c>
      <c r="F1142" t="str">
        <f>IFERROR(VLOOKUP(TRIM(sas_2015[[#This Row],[vehicle_Body type]]),body_cat[],2,FALSE)," ")</f>
        <v>auto</v>
      </c>
      <c r="G1142" t="str">
        <f>IFERROR(VLOOKUP(TRIM(sas_2015[[#This Row],[Registration type]]),regi_cat[],2,FALSE)," ")</f>
        <v>auto</v>
      </c>
    </row>
    <row r="1143" spans="3:7" x14ac:dyDescent="0.2">
      <c r="C1143" t="s">
        <v>919</v>
      </c>
      <c r="D1143" t="s">
        <v>762</v>
      </c>
      <c r="E1143">
        <v>3</v>
      </c>
      <c r="F1143" t="str">
        <f>IFERROR(VLOOKUP(TRIM(sas_2015[[#This Row],[vehicle_Body type]]),body_cat[],2,FALSE)," ")</f>
        <v>auto</v>
      </c>
      <c r="G1143" t="str">
        <f>IFERROR(VLOOKUP(TRIM(sas_2015[[#This Row],[Registration type]]),regi_cat[],2,FALSE)," ")</f>
        <v>auto</v>
      </c>
    </row>
    <row r="1144" spans="3:7" x14ac:dyDescent="0.2">
      <c r="C1144" t="s">
        <v>919</v>
      </c>
      <c r="D1144" t="s">
        <v>763</v>
      </c>
      <c r="E1144">
        <v>5</v>
      </c>
      <c r="F1144" t="str">
        <f>IFERROR(VLOOKUP(TRIM(sas_2015[[#This Row],[vehicle_Body type]]),body_cat[],2,FALSE)," ")</f>
        <v>auto</v>
      </c>
      <c r="G1144" t="str">
        <f>IFERROR(VLOOKUP(TRIM(sas_2015[[#This Row],[Registration type]]),regi_cat[],2,FALSE)," ")</f>
        <v>auto</v>
      </c>
    </row>
    <row r="1145" spans="3:7" x14ac:dyDescent="0.2">
      <c r="C1145" t="s">
        <v>919</v>
      </c>
      <c r="D1145" t="s">
        <v>764</v>
      </c>
      <c r="E1145">
        <v>7</v>
      </c>
      <c r="F1145" t="str">
        <f>IFERROR(VLOOKUP(TRIM(sas_2015[[#This Row],[vehicle_Body type]]),body_cat[],2,FALSE)," ")</f>
        <v>auto</v>
      </c>
      <c r="G1145" t="str">
        <f>IFERROR(VLOOKUP(TRIM(sas_2015[[#This Row],[Registration type]]),regi_cat[],2,FALSE)," ")</f>
        <v>auto</v>
      </c>
    </row>
    <row r="1146" spans="3:7" x14ac:dyDescent="0.2">
      <c r="C1146" t="s">
        <v>919</v>
      </c>
      <c r="D1146" t="s">
        <v>819</v>
      </c>
      <c r="E1146">
        <v>1</v>
      </c>
      <c r="F1146" t="str">
        <f>IFERROR(VLOOKUP(TRIM(sas_2015[[#This Row],[vehicle_Body type]]),body_cat[],2,FALSE)," ")</f>
        <v>auto</v>
      </c>
      <c r="G1146" t="str">
        <f>IFERROR(VLOOKUP(TRIM(sas_2015[[#This Row],[Registration type]]),regi_cat[],2,FALSE)," ")</f>
        <v>auto</v>
      </c>
    </row>
    <row r="1147" spans="3:7" x14ac:dyDescent="0.2">
      <c r="C1147" t="s">
        <v>919</v>
      </c>
      <c r="D1147" t="s">
        <v>822</v>
      </c>
      <c r="E1147">
        <v>1</v>
      </c>
      <c r="F1147" t="str">
        <f>IFERROR(VLOOKUP(TRIM(sas_2015[[#This Row],[vehicle_Body type]]),body_cat[],2,FALSE)," ")</f>
        <v>auto</v>
      </c>
      <c r="G1147" t="str">
        <f>IFERROR(VLOOKUP(TRIM(sas_2015[[#This Row],[Registration type]]),regi_cat[],2,FALSE)," ")</f>
        <v>auto</v>
      </c>
    </row>
    <row r="1148" spans="3:7" x14ac:dyDescent="0.2">
      <c r="C1148" t="s">
        <v>919</v>
      </c>
      <c r="D1148" t="s">
        <v>809</v>
      </c>
      <c r="E1148">
        <v>1</v>
      </c>
      <c r="F1148" t="str">
        <f>IFERROR(VLOOKUP(TRIM(sas_2015[[#This Row],[vehicle_Body type]]),body_cat[],2,FALSE)," ")</f>
        <v>auto</v>
      </c>
      <c r="G1148" t="str">
        <f>IFERROR(VLOOKUP(TRIM(sas_2015[[#This Row],[Registration type]]),regi_cat[],2,FALSE)," ")</f>
        <v>auto</v>
      </c>
    </row>
    <row r="1149" spans="3:7" x14ac:dyDescent="0.2">
      <c r="C1149" t="s">
        <v>920</v>
      </c>
      <c r="D1149" t="s">
        <v>722</v>
      </c>
      <c r="E1149">
        <v>1</v>
      </c>
      <c r="F1149" t="str">
        <f>IFERROR(VLOOKUP(TRIM(sas_2015[[#This Row],[vehicle_Body type]]),body_cat[],2,FALSE)," ")</f>
        <v>off road</v>
      </c>
      <c r="G1149" t="str">
        <f>IFERROR(VLOOKUP(TRIM(sas_2015[[#This Row],[Registration type]]),regi_cat[],2,FALSE)," ")</f>
        <v>auto</v>
      </c>
    </row>
    <row r="1150" spans="3:7" x14ac:dyDescent="0.2">
      <c r="C1150" t="s">
        <v>920</v>
      </c>
      <c r="D1150" t="s">
        <v>711</v>
      </c>
      <c r="E1150">
        <v>4</v>
      </c>
      <c r="F1150" t="str">
        <f>IFERROR(VLOOKUP(TRIM(sas_2015[[#This Row],[vehicle_Body type]]),body_cat[],2,FALSE)," ")</f>
        <v>off road</v>
      </c>
      <c r="G1150" t="str">
        <f>IFERROR(VLOOKUP(TRIM(sas_2015[[#This Row],[Registration type]]),regi_cat[],2,FALSE)," ")</f>
        <v>auto</v>
      </c>
    </row>
    <row r="1151" spans="3:7" x14ac:dyDescent="0.2">
      <c r="C1151" t="s">
        <v>920</v>
      </c>
      <c r="D1151" t="s">
        <v>719</v>
      </c>
      <c r="E1151">
        <v>1</v>
      </c>
      <c r="F1151" t="str">
        <f>IFERROR(VLOOKUP(TRIM(sas_2015[[#This Row],[vehicle_Body type]]),body_cat[],2,FALSE)," ")</f>
        <v>off road</v>
      </c>
      <c r="G1151" t="str">
        <f>IFERROR(VLOOKUP(TRIM(sas_2015[[#This Row],[Registration type]]),regi_cat[],2,FALSE)," ")</f>
        <v>auto</v>
      </c>
    </row>
    <row r="1152" spans="3:7" x14ac:dyDescent="0.2">
      <c r="C1152" t="s">
        <v>920</v>
      </c>
      <c r="D1152" t="s">
        <v>721</v>
      </c>
      <c r="E1152">
        <v>2</v>
      </c>
      <c r="F1152" t="str">
        <f>IFERROR(VLOOKUP(TRIM(sas_2015[[#This Row],[vehicle_Body type]]),body_cat[],2,FALSE)," ")</f>
        <v>off road</v>
      </c>
      <c r="G1152" t="str">
        <f>IFERROR(VLOOKUP(TRIM(sas_2015[[#This Row],[Registration type]]),regi_cat[],2,FALSE)," ")</f>
        <v>auto</v>
      </c>
    </row>
    <row r="1153" spans="3:7" x14ac:dyDescent="0.2">
      <c r="C1153" t="s">
        <v>920</v>
      </c>
      <c r="D1153" t="s">
        <v>736</v>
      </c>
      <c r="E1153">
        <v>12</v>
      </c>
      <c r="F1153" t="str">
        <f>IFERROR(VLOOKUP(TRIM(sas_2015[[#This Row],[vehicle_Body type]]),body_cat[],2,FALSE)," ")</f>
        <v>off road</v>
      </c>
      <c r="G1153" t="str">
        <f>IFERROR(VLOOKUP(TRIM(sas_2015[[#This Row],[Registration type]]),regi_cat[],2,FALSE)," ")</f>
        <v>municipal other</v>
      </c>
    </row>
    <row r="1154" spans="3:7" x14ac:dyDescent="0.2">
      <c r="C1154" t="s">
        <v>920</v>
      </c>
      <c r="D1154" t="s">
        <v>742</v>
      </c>
      <c r="E1154">
        <v>319</v>
      </c>
      <c r="F1154" t="str">
        <f>IFERROR(VLOOKUP(TRIM(sas_2015[[#This Row],[vehicle_Body type]]),body_cat[],2,FALSE)," ")</f>
        <v>off road</v>
      </c>
      <c r="G1154" t="str">
        <f>IFERROR(VLOOKUP(TRIM(sas_2015[[#This Row],[Registration type]]),regi_cat[],2,FALSE)," ")</f>
        <v>trailer</v>
      </c>
    </row>
    <row r="1155" spans="3:7" x14ac:dyDescent="0.2">
      <c r="C1155" t="s">
        <v>920</v>
      </c>
      <c r="D1155" t="s">
        <v>743</v>
      </c>
      <c r="E1155">
        <v>151</v>
      </c>
      <c r="F1155" t="str">
        <f>IFERROR(VLOOKUP(TRIM(sas_2015[[#This Row],[vehicle_Body type]]),body_cat[],2,FALSE)," ")</f>
        <v>off road</v>
      </c>
      <c r="G1155" t="str">
        <f>IFERROR(VLOOKUP(TRIM(sas_2015[[#This Row],[Registration type]]),regi_cat[],2,FALSE)," ")</f>
        <v>passenger truck</v>
      </c>
    </row>
    <row r="1156" spans="3:7" x14ac:dyDescent="0.2">
      <c r="C1156" t="s">
        <v>920</v>
      </c>
      <c r="D1156" t="s">
        <v>746</v>
      </c>
      <c r="E1156">
        <v>1</v>
      </c>
      <c r="F1156" t="str">
        <f>IFERROR(VLOOKUP(TRIM(sas_2015[[#This Row],[vehicle_Body type]]),body_cat[],2,FALSE)," ")</f>
        <v>off road</v>
      </c>
      <c r="G1156" t="str">
        <f>IFERROR(VLOOKUP(TRIM(sas_2015[[#This Row],[Registration type]]),regi_cat[],2,FALSE)," ")</f>
        <v>auto</v>
      </c>
    </row>
    <row r="1157" spans="3:7" x14ac:dyDescent="0.2">
      <c r="C1157" t="s">
        <v>920</v>
      </c>
      <c r="D1157" t="s">
        <v>872</v>
      </c>
      <c r="E1157">
        <v>1</v>
      </c>
      <c r="F1157" t="str">
        <f>IFERROR(VLOOKUP(TRIM(sas_2015[[#This Row],[vehicle_Body type]]),body_cat[],2,FALSE)," ")</f>
        <v>off road</v>
      </c>
      <c r="G1157" t="str">
        <f>IFERROR(VLOOKUP(TRIM(sas_2015[[#This Row],[Registration type]]),regi_cat[],2,FALSE)," ")</f>
        <v>trailer</v>
      </c>
    </row>
    <row r="1158" spans="3:7" x14ac:dyDescent="0.2">
      <c r="C1158" t="s">
        <v>920</v>
      </c>
      <c r="D1158" t="s">
        <v>757</v>
      </c>
      <c r="E1158">
        <v>7</v>
      </c>
      <c r="F1158" t="str">
        <f>IFERROR(VLOOKUP(TRIM(sas_2015[[#This Row],[vehicle_Body type]]),body_cat[],2,FALSE)," ")</f>
        <v>off road</v>
      </c>
      <c r="G1158" t="str">
        <f>IFERROR(VLOOKUP(TRIM(sas_2015[[#This Row],[Registration type]]),regi_cat[],2,FALSE)," ")</f>
        <v>light commercial truck</v>
      </c>
    </row>
    <row r="1159" spans="3:7" x14ac:dyDescent="0.2">
      <c r="C1159" t="s">
        <v>920</v>
      </c>
      <c r="D1159" t="s">
        <v>759</v>
      </c>
      <c r="E1159">
        <v>1</v>
      </c>
      <c r="F1159" t="str">
        <f>IFERROR(VLOOKUP(TRIM(sas_2015[[#This Row],[vehicle_Body type]]),body_cat[],2,FALSE)," ")</f>
        <v>off road</v>
      </c>
      <c r="G1159" t="str">
        <f>IFERROR(VLOOKUP(TRIM(sas_2015[[#This Row],[Registration type]]),regi_cat[],2,FALSE)," ")</f>
        <v>auto</v>
      </c>
    </row>
    <row r="1160" spans="3:7" x14ac:dyDescent="0.2">
      <c r="C1160" t="s">
        <v>920</v>
      </c>
      <c r="D1160" t="s">
        <v>749</v>
      </c>
      <c r="E1160">
        <v>30</v>
      </c>
      <c r="F1160" t="str">
        <f>IFERROR(VLOOKUP(TRIM(sas_2015[[#This Row],[vehicle_Body type]]),body_cat[],2,FALSE)," ")</f>
        <v>off road</v>
      </c>
      <c r="G1160" t="str">
        <f>IFERROR(VLOOKUP(TRIM(sas_2015[[#This Row],[Registration type]]),regi_cat[],2,FALSE)," ")</f>
        <v xml:space="preserve"> </v>
      </c>
    </row>
    <row r="1161" spans="3:7" x14ac:dyDescent="0.2">
      <c r="C1161" t="s">
        <v>920</v>
      </c>
      <c r="D1161" t="s">
        <v>867</v>
      </c>
      <c r="E1161">
        <v>4</v>
      </c>
      <c r="F1161" t="str">
        <f>IFERROR(VLOOKUP(TRIM(sas_2015[[#This Row],[vehicle_Body type]]),body_cat[],2,FALSE)," ")</f>
        <v>off road</v>
      </c>
      <c r="G1161" t="str">
        <f>IFERROR(VLOOKUP(TRIM(sas_2015[[#This Row],[Registration type]]),regi_cat[],2,FALSE)," ")</f>
        <v xml:space="preserve"> </v>
      </c>
    </row>
    <row r="1162" spans="3:7" x14ac:dyDescent="0.2">
      <c r="C1162" t="s">
        <v>921</v>
      </c>
      <c r="D1162" t="s">
        <v>711</v>
      </c>
      <c r="E1162">
        <v>1</v>
      </c>
      <c r="F1162" t="str">
        <f>IFERROR(VLOOKUP(TRIM(sas_2015[[#This Row],[vehicle_Body type]]),body_cat[],2,FALSE)," ")</f>
        <v>off road</v>
      </c>
      <c r="G1162" t="str">
        <f>IFERROR(VLOOKUP(TRIM(sas_2015[[#This Row],[Registration type]]),regi_cat[],2,FALSE)," ")</f>
        <v>auto</v>
      </c>
    </row>
    <row r="1163" spans="3:7" x14ac:dyDescent="0.2">
      <c r="C1163" t="s">
        <v>921</v>
      </c>
      <c r="D1163" t="s">
        <v>736</v>
      </c>
      <c r="E1163">
        <v>12</v>
      </c>
      <c r="F1163" t="str">
        <f>IFERROR(VLOOKUP(TRIM(sas_2015[[#This Row],[vehicle_Body type]]),body_cat[],2,FALSE)," ")</f>
        <v>off road</v>
      </c>
      <c r="G1163" t="str">
        <f>IFERROR(VLOOKUP(TRIM(sas_2015[[#This Row],[Registration type]]),regi_cat[],2,FALSE)," ")</f>
        <v>municipal other</v>
      </c>
    </row>
    <row r="1164" spans="3:7" x14ac:dyDescent="0.2">
      <c r="C1164" t="s">
        <v>921</v>
      </c>
      <c r="D1164" t="s">
        <v>803</v>
      </c>
      <c r="E1164">
        <v>1</v>
      </c>
      <c r="F1164" t="str">
        <f>IFERROR(VLOOKUP(TRIM(sas_2015[[#This Row],[vehicle_Body type]]),body_cat[],2,FALSE)," ")</f>
        <v>off road</v>
      </c>
      <c r="G1164" t="str">
        <f>IFERROR(VLOOKUP(TRIM(sas_2015[[#This Row],[Registration type]]),regi_cat[],2,FALSE)," ")</f>
        <v>auto</v>
      </c>
    </row>
    <row r="1165" spans="3:7" x14ac:dyDescent="0.2">
      <c r="C1165" t="s">
        <v>921</v>
      </c>
      <c r="D1165" t="s">
        <v>742</v>
      </c>
      <c r="E1165">
        <v>1458</v>
      </c>
      <c r="F1165" t="str">
        <f>IFERROR(VLOOKUP(TRIM(sas_2015[[#This Row],[vehicle_Body type]]),body_cat[],2,FALSE)," ")</f>
        <v>off road</v>
      </c>
      <c r="G1165" t="str">
        <f>IFERROR(VLOOKUP(TRIM(sas_2015[[#This Row],[Registration type]]),regi_cat[],2,FALSE)," ")</f>
        <v>trailer</v>
      </c>
    </row>
    <row r="1166" spans="3:7" x14ac:dyDescent="0.2">
      <c r="C1166" t="s">
        <v>921</v>
      </c>
      <c r="D1166" t="s">
        <v>743</v>
      </c>
      <c r="E1166">
        <v>39</v>
      </c>
      <c r="F1166" t="str">
        <f>IFERROR(VLOOKUP(TRIM(sas_2015[[#This Row],[vehicle_Body type]]),body_cat[],2,FALSE)," ")</f>
        <v>off road</v>
      </c>
      <c r="G1166" t="str">
        <f>IFERROR(VLOOKUP(TRIM(sas_2015[[#This Row],[Registration type]]),regi_cat[],2,FALSE)," ")</f>
        <v>passenger truck</v>
      </c>
    </row>
    <row r="1167" spans="3:7" x14ac:dyDescent="0.2">
      <c r="C1167" t="s">
        <v>921</v>
      </c>
      <c r="D1167" t="s">
        <v>751</v>
      </c>
      <c r="E1167">
        <v>7</v>
      </c>
      <c r="F1167" t="str">
        <f>IFERROR(VLOOKUP(TRIM(sas_2015[[#This Row],[vehicle_Body type]]),body_cat[],2,FALSE)," ")</f>
        <v>off road</v>
      </c>
      <c r="G1167" t="str">
        <f>IFERROR(VLOOKUP(TRIM(sas_2015[[#This Row],[Registration type]]),regi_cat[],2,FALSE)," ")</f>
        <v>trailer</v>
      </c>
    </row>
    <row r="1168" spans="3:7" x14ac:dyDescent="0.2">
      <c r="C1168" t="s">
        <v>921</v>
      </c>
      <c r="D1168" t="s">
        <v>872</v>
      </c>
      <c r="E1168">
        <v>1</v>
      </c>
      <c r="F1168" t="str">
        <f>IFERROR(VLOOKUP(TRIM(sas_2015[[#This Row],[vehicle_Body type]]),body_cat[],2,FALSE)," ")</f>
        <v>off road</v>
      </c>
      <c r="G1168" t="str">
        <f>IFERROR(VLOOKUP(TRIM(sas_2015[[#This Row],[Registration type]]),regi_cat[],2,FALSE)," ")</f>
        <v>trailer</v>
      </c>
    </row>
    <row r="1169" spans="3:7" x14ac:dyDescent="0.2">
      <c r="C1169" t="s">
        <v>921</v>
      </c>
      <c r="D1169" t="s">
        <v>885</v>
      </c>
      <c r="E1169">
        <v>1</v>
      </c>
      <c r="F1169" t="str">
        <f>IFERROR(VLOOKUP(TRIM(sas_2015[[#This Row],[vehicle_Body type]]),body_cat[],2,FALSE)," ")</f>
        <v>off road</v>
      </c>
      <c r="G1169" t="str">
        <f>IFERROR(VLOOKUP(TRIM(sas_2015[[#This Row],[Registration type]]),regi_cat[],2,FALSE)," ")</f>
        <v>trailer</v>
      </c>
    </row>
    <row r="1170" spans="3:7" x14ac:dyDescent="0.2">
      <c r="C1170" t="s">
        <v>921</v>
      </c>
      <c r="D1170" t="s">
        <v>757</v>
      </c>
      <c r="E1170">
        <v>4</v>
      </c>
      <c r="F1170" t="str">
        <f>IFERROR(VLOOKUP(TRIM(sas_2015[[#This Row],[vehicle_Body type]]),body_cat[],2,FALSE)," ")</f>
        <v>off road</v>
      </c>
      <c r="G1170" t="str">
        <f>IFERROR(VLOOKUP(TRIM(sas_2015[[#This Row],[Registration type]]),regi_cat[],2,FALSE)," ")</f>
        <v>light commercial truck</v>
      </c>
    </row>
    <row r="1171" spans="3:7" x14ac:dyDescent="0.2">
      <c r="C1171" t="s">
        <v>921</v>
      </c>
      <c r="D1171" t="s">
        <v>763</v>
      </c>
      <c r="E1171">
        <v>1</v>
      </c>
      <c r="F1171" t="str">
        <f>IFERROR(VLOOKUP(TRIM(sas_2015[[#This Row],[vehicle_Body type]]),body_cat[],2,FALSE)," ")</f>
        <v>off road</v>
      </c>
      <c r="G1171" t="str">
        <f>IFERROR(VLOOKUP(TRIM(sas_2015[[#This Row],[Registration type]]),regi_cat[],2,FALSE)," ")</f>
        <v>auto</v>
      </c>
    </row>
    <row r="1172" spans="3:7" x14ac:dyDescent="0.2">
      <c r="C1172" t="s">
        <v>921</v>
      </c>
      <c r="D1172" t="s">
        <v>749</v>
      </c>
      <c r="E1172">
        <v>215</v>
      </c>
      <c r="F1172" t="str">
        <f>IFERROR(VLOOKUP(TRIM(sas_2015[[#This Row],[vehicle_Body type]]),body_cat[],2,FALSE)," ")</f>
        <v>off road</v>
      </c>
      <c r="G1172" t="str">
        <f>IFERROR(VLOOKUP(TRIM(sas_2015[[#This Row],[Registration type]]),regi_cat[],2,FALSE)," ")</f>
        <v xml:space="preserve"> </v>
      </c>
    </row>
    <row r="1173" spans="3:7" x14ac:dyDescent="0.2">
      <c r="C1173" t="s">
        <v>921</v>
      </c>
      <c r="D1173" t="s">
        <v>750</v>
      </c>
      <c r="E1173">
        <v>12</v>
      </c>
      <c r="F1173" t="str">
        <f>IFERROR(VLOOKUP(TRIM(sas_2015[[#This Row],[vehicle_Body type]]),body_cat[],2,FALSE)," ")</f>
        <v>off road</v>
      </c>
      <c r="G1173" t="str">
        <f>IFERROR(VLOOKUP(TRIM(sas_2015[[#This Row],[Registration type]]),regi_cat[],2,FALSE)," ")</f>
        <v xml:space="preserve"> </v>
      </c>
    </row>
    <row r="1174" spans="3:7" x14ac:dyDescent="0.2">
      <c r="C1174" t="s">
        <v>921</v>
      </c>
      <c r="D1174" t="s">
        <v>867</v>
      </c>
      <c r="E1174">
        <v>18</v>
      </c>
      <c r="F1174" t="str">
        <f>IFERROR(VLOOKUP(TRIM(sas_2015[[#This Row],[vehicle_Body type]]),body_cat[],2,FALSE)," ")</f>
        <v>off road</v>
      </c>
      <c r="G1174" t="str">
        <f>IFERROR(VLOOKUP(TRIM(sas_2015[[#This Row],[Registration type]]),regi_cat[],2,FALSE)," ")</f>
        <v xml:space="preserve"> </v>
      </c>
    </row>
    <row r="1175" spans="3:7" x14ac:dyDescent="0.2">
      <c r="C1175" t="s">
        <v>922</v>
      </c>
      <c r="D1175" t="s">
        <v>736</v>
      </c>
      <c r="E1175">
        <v>2</v>
      </c>
      <c r="F1175" t="str">
        <f>IFERROR(VLOOKUP(TRIM(sas_2015[[#This Row],[vehicle_Body type]]),body_cat[],2,FALSE)," ")</f>
        <v>passenger truck</v>
      </c>
      <c r="G1175" t="str">
        <f>IFERROR(VLOOKUP(TRIM(sas_2015[[#This Row],[Registration type]]),regi_cat[],2,FALSE)," ")</f>
        <v>municipal other</v>
      </c>
    </row>
    <row r="1176" spans="3:7" x14ac:dyDescent="0.2">
      <c r="C1176" t="s">
        <v>922</v>
      </c>
      <c r="D1176" t="s">
        <v>751</v>
      </c>
      <c r="E1176">
        <v>8</v>
      </c>
      <c r="F1176" t="str">
        <f>IFERROR(VLOOKUP(TRIM(sas_2015[[#This Row],[vehicle_Body type]]),body_cat[],2,FALSE)," ")</f>
        <v>passenger truck</v>
      </c>
      <c r="G1176" t="str">
        <f>IFERROR(VLOOKUP(TRIM(sas_2015[[#This Row],[Registration type]]),regi_cat[],2,FALSE)," ")</f>
        <v>trailer</v>
      </c>
    </row>
    <row r="1177" spans="3:7" x14ac:dyDescent="0.2">
      <c r="C1177" t="s">
        <v>922</v>
      </c>
      <c r="D1177" t="s">
        <v>872</v>
      </c>
      <c r="E1177">
        <v>7</v>
      </c>
      <c r="F1177" t="str">
        <f>IFERROR(VLOOKUP(TRIM(sas_2015[[#This Row],[vehicle_Body type]]),body_cat[],2,FALSE)," ")</f>
        <v>passenger truck</v>
      </c>
      <c r="G1177" t="str">
        <f>IFERROR(VLOOKUP(TRIM(sas_2015[[#This Row],[Registration type]]),regi_cat[],2,FALSE)," ")</f>
        <v>trailer</v>
      </c>
    </row>
    <row r="1178" spans="3:7" x14ac:dyDescent="0.2">
      <c r="C1178" t="s">
        <v>922</v>
      </c>
      <c r="D1178" t="s">
        <v>884</v>
      </c>
      <c r="E1178">
        <v>2</v>
      </c>
      <c r="F1178" t="str">
        <f>IFERROR(VLOOKUP(TRIM(sas_2015[[#This Row],[vehicle_Body type]]),body_cat[],2,FALSE)," ")</f>
        <v>passenger truck</v>
      </c>
      <c r="G1178" t="str">
        <f>IFERROR(VLOOKUP(TRIM(sas_2015[[#This Row],[Registration type]]),regi_cat[],2,FALSE)," ")</f>
        <v>trailer</v>
      </c>
    </row>
    <row r="1179" spans="3:7" x14ac:dyDescent="0.2">
      <c r="C1179" t="s">
        <v>922</v>
      </c>
      <c r="D1179" t="s">
        <v>752</v>
      </c>
      <c r="E1179">
        <v>1</v>
      </c>
      <c r="F1179" t="str">
        <f>IFERROR(VLOOKUP(TRIM(sas_2015[[#This Row],[vehicle_Body type]]),body_cat[],2,FALSE)," ")</f>
        <v>passenger truck</v>
      </c>
      <c r="G1179" t="str">
        <f>IFERROR(VLOOKUP(TRIM(sas_2015[[#This Row],[Registration type]]),regi_cat[],2,FALSE)," ")</f>
        <v>light commercial truck</v>
      </c>
    </row>
    <row r="1180" spans="3:7" x14ac:dyDescent="0.2">
      <c r="C1180" t="s">
        <v>922</v>
      </c>
      <c r="D1180" t="s">
        <v>757</v>
      </c>
      <c r="E1180">
        <v>33</v>
      </c>
      <c r="F1180" t="str">
        <f>IFERROR(VLOOKUP(TRIM(sas_2015[[#This Row],[vehicle_Body type]]),body_cat[],2,FALSE)," ")</f>
        <v>passenger truck</v>
      </c>
      <c r="G1180" t="str">
        <f>IFERROR(VLOOKUP(TRIM(sas_2015[[#This Row],[Registration type]]),regi_cat[],2,FALSE)," ")</f>
        <v>light commercial truck</v>
      </c>
    </row>
    <row r="1181" spans="3:7" x14ac:dyDescent="0.2">
      <c r="C1181" t="s">
        <v>922</v>
      </c>
      <c r="D1181" t="s">
        <v>749</v>
      </c>
      <c r="E1181">
        <v>50</v>
      </c>
      <c r="F1181" t="str">
        <f>IFERROR(VLOOKUP(TRIM(sas_2015[[#This Row],[vehicle_Body type]]),body_cat[],2,FALSE)," ")</f>
        <v>passenger truck</v>
      </c>
      <c r="G1181" t="str">
        <f>IFERROR(VLOOKUP(TRIM(sas_2015[[#This Row],[Registration type]]),regi_cat[],2,FALSE)," ")</f>
        <v xml:space="preserve"> </v>
      </c>
    </row>
    <row r="1182" spans="3:7" x14ac:dyDescent="0.2">
      <c r="C1182" t="s">
        <v>922</v>
      </c>
      <c r="D1182" t="s">
        <v>750</v>
      </c>
      <c r="E1182">
        <v>14</v>
      </c>
      <c r="F1182" t="str">
        <f>IFERROR(VLOOKUP(TRIM(sas_2015[[#This Row],[vehicle_Body type]]),body_cat[],2,FALSE)," ")</f>
        <v>passenger truck</v>
      </c>
      <c r="G1182" t="str">
        <f>IFERROR(VLOOKUP(TRIM(sas_2015[[#This Row],[Registration type]]),regi_cat[],2,FALSE)," ")</f>
        <v xml:space="preserve"> </v>
      </c>
    </row>
    <row r="1183" spans="3:7" x14ac:dyDescent="0.2">
      <c r="C1183" t="s">
        <v>922</v>
      </c>
      <c r="D1183" t="s">
        <v>867</v>
      </c>
      <c r="E1183">
        <v>33</v>
      </c>
      <c r="F1183" t="str">
        <f>IFERROR(VLOOKUP(TRIM(sas_2015[[#This Row],[vehicle_Body type]]),body_cat[],2,FALSE)," ")</f>
        <v>passenger truck</v>
      </c>
      <c r="G1183" t="str">
        <f>IFERROR(VLOOKUP(TRIM(sas_2015[[#This Row],[Registration type]]),regi_cat[],2,FALSE)," ")</f>
        <v xml:space="preserve"> </v>
      </c>
    </row>
    <row r="1184" spans="3:7" x14ac:dyDescent="0.2">
      <c r="C1184" t="s">
        <v>923</v>
      </c>
      <c r="D1184" t="s">
        <v>768</v>
      </c>
      <c r="E1184">
        <v>14</v>
      </c>
      <c r="F1184" t="str">
        <f>IFERROR(VLOOKUP(TRIM(sas_2015[[#This Row],[vehicle_Body type]]),body_cat[],2,FALSE)," ")</f>
        <v>passenger truck</v>
      </c>
      <c r="G1184" t="str">
        <f>IFERROR(VLOOKUP(TRIM(sas_2015[[#This Row],[Registration type]]),regi_cat[],2,FALSE)," ")</f>
        <v>auto</v>
      </c>
    </row>
    <row r="1185" spans="3:7" x14ac:dyDescent="0.2">
      <c r="C1185" t="s">
        <v>923</v>
      </c>
      <c r="D1185" t="s">
        <v>779</v>
      </c>
      <c r="E1185">
        <v>21</v>
      </c>
      <c r="F1185" t="str">
        <f>IFERROR(VLOOKUP(TRIM(sas_2015[[#This Row],[vehicle_Body type]]),body_cat[],2,FALSE)," ")</f>
        <v>passenger truck</v>
      </c>
      <c r="G1185" t="str">
        <f>IFERROR(VLOOKUP(TRIM(sas_2015[[#This Row],[Registration type]]),regi_cat[],2,FALSE)," ")</f>
        <v>passenger truck</v>
      </c>
    </row>
    <row r="1186" spans="3:7" x14ac:dyDescent="0.2">
      <c r="C1186" t="s">
        <v>923</v>
      </c>
      <c r="D1186" t="s">
        <v>722</v>
      </c>
      <c r="E1186">
        <v>183</v>
      </c>
      <c r="F1186" t="str">
        <f>IFERROR(VLOOKUP(TRIM(sas_2015[[#This Row],[vehicle_Body type]]),body_cat[],2,FALSE)," ")</f>
        <v>passenger truck</v>
      </c>
      <c r="G1186" t="str">
        <f>IFERROR(VLOOKUP(TRIM(sas_2015[[#This Row],[Registration type]]),regi_cat[],2,FALSE)," ")</f>
        <v>auto</v>
      </c>
    </row>
    <row r="1187" spans="3:7" x14ac:dyDescent="0.2">
      <c r="C1187" t="s">
        <v>923</v>
      </c>
      <c r="D1187" t="s">
        <v>766</v>
      </c>
      <c r="E1187">
        <v>78</v>
      </c>
      <c r="F1187" t="str">
        <f>IFERROR(VLOOKUP(TRIM(sas_2015[[#This Row],[vehicle_Body type]]),body_cat[],2,FALSE)," ")</f>
        <v>passenger truck</v>
      </c>
      <c r="G1187" t="str">
        <f>IFERROR(VLOOKUP(TRIM(sas_2015[[#This Row],[Registration type]]),regi_cat[],2,FALSE)," ")</f>
        <v>auto</v>
      </c>
    </row>
    <row r="1188" spans="3:7" x14ac:dyDescent="0.2">
      <c r="C1188" t="s">
        <v>923</v>
      </c>
      <c r="D1188" t="s">
        <v>767</v>
      </c>
      <c r="E1188">
        <v>69</v>
      </c>
      <c r="F1188" t="str">
        <f>IFERROR(VLOOKUP(TRIM(sas_2015[[#This Row],[vehicle_Body type]]),body_cat[],2,FALSE)," ")</f>
        <v>passenger truck</v>
      </c>
      <c r="G1188" t="str">
        <f>IFERROR(VLOOKUP(TRIM(sas_2015[[#This Row],[Registration type]]),regi_cat[],2,FALSE)," ")</f>
        <v>passenger truck</v>
      </c>
    </row>
    <row r="1189" spans="3:7" x14ac:dyDescent="0.2">
      <c r="C1189" t="s">
        <v>923</v>
      </c>
      <c r="D1189" t="s">
        <v>769</v>
      </c>
      <c r="E1189">
        <v>36</v>
      </c>
      <c r="F1189" t="str">
        <f>IFERROR(VLOOKUP(TRIM(sas_2015[[#This Row],[vehicle_Body type]]),body_cat[],2,FALSE)," ")</f>
        <v>passenger truck</v>
      </c>
      <c r="G1189" t="str">
        <f>IFERROR(VLOOKUP(TRIM(sas_2015[[#This Row],[Registration type]]),regi_cat[],2,FALSE)," ")</f>
        <v>auto</v>
      </c>
    </row>
    <row r="1190" spans="3:7" x14ac:dyDescent="0.2">
      <c r="C1190" t="s">
        <v>923</v>
      </c>
      <c r="D1190" t="s">
        <v>770</v>
      </c>
      <c r="E1190">
        <v>30</v>
      </c>
      <c r="F1190" t="str">
        <f>IFERROR(VLOOKUP(TRIM(sas_2015[[#This Row],[vehicle_Body type]]),body_cat[],2,FALSE)," ")</f>
        <v>passenger truck</v>
      </c>
      <c r="G1190" t="str">
        <f>IFERROR(VLOOKUP(TRIM(sas_2015[[#This Row],[Registration type]]),regi_cat[],2,FALSE)," ")</f>
        <v>auto</v>
      </c>
    </row>
    <row r="1191" spans="3:7" x14ac:dyDescent="0.2">
      <c r="C1191" t="s">
        <v>923</v>
      </c>
      <c r="D1191" t="s">
        <v>771</v>
      </c>
      <c r="E1191">
        <v>314</v>
      </c>
      <c r="F1191" t="str">
        <f>IFERROR(VLOOKUP(TRIM(sas_2015[[#This Row],[vehicle_Body type]]),body_cat[],2,FALSE)," ")</f>
        <v>passenger truck</v>
      </c>
      <c r="G1191" t="str">
        <f>IFERROR(VLOOKUP(TRIM(sas_2015[[#This Row],[Registration type]]),regi_cat[],2,FALSE)," ")</f>
        <v>auto</v>
      </c>
    </row>
    <row r="1192" spans="3:7" x14ac:dyDescent="0.2">
      <c r="C1192" t="s">
        <v>923</v>
      </c>
      <c r="D1192" t="s">
        <v>710</v>
      </c>
      <c r="E1192">
        <v>135</v>
      </c>
      <c r="F1192" t="str">
        <f>IFERROR(VLOOKUP(TRIM(sas_2015[[#This Row],[vehicle_Body type]]),body_cat[],2,FALSE)," ")</f>
        <v>passenger truck</v>
      </c>
      <c r="G1192" t="str">
        <f>IFERROR(VLOOKUP(TRIM(sas_2015[[#This Row],[Registration type]]),regi_cat[],2,FALSE)," ")</f>
        <v>light commercial truck</v>
      </c>
    </row>
    <row r="1193" spans="3:7" x14ac:dyDescent="0.2">
      <c r="C1193" t="s">
        <v>923</v>
      </c>
      <c r="D1193" t="s">
        <v>772</v>
      </c>
      <c r="E1193">
        <v>383</v>
      </c>
      <c r="F1193" t="str">
        <f>IFERROR(VLOOKUP(TRIM(sas_2015[[#This Row],[vehicle_Body type]]),body_cat[],2,FALSE)," ")</f>
        <v>passenger truck</v>
      </c>
      <c r="G1193" t="str">
        <f>IFERROR(VLOOKUP(TRIM(sas_2015[[#This Row],[Registration type]]),regi_cat[],2,FALSE)," ")</f>
        <v>auto</v>
      </c>
    </row>
    <row r="1194" spans="3:7" x14ac:dyDescent="0.2">
      <c r="C1194" t="s">
        <v>923</v>
      </c>
      <c r="D1194" t="s">
        <v>711</v>
      </c>
      <c r="E1194">
        <v>750</v>
      </c>
      <c r="F1194" t="str">
        <f>IFERROR(VLOOKUP(TRIM(sas_2015[[#This Row],[vehicle_Body type]]),body_cat[],2,FALSE)," ")</f>
        <v>passenger truck</v>
      </c>
      <c r="G1194" t="str">
        <f>IFERROR(VLOOKUP(TRIM(sas_2015[[#This Row],[Registration type]]),regi_cat[],2,FALSE)," ")</f>
        <v>auto</v>
      </c>
    </row>
    <row r="1195" spans="3:7" x14ac:dyDescent="0.2">
      <c r="C1195" t="s">
        <v>923</v>
      </c>
      <c r="D1195" t="s">
        <v>773</v>
      </c>
      <c r="E1195">
        <v>325</v>
      </c>
      <c r="F1195" t="str">
        <f>IFERROR(VLOOKUP(TRIM(sas_2015[[#This Row],[vehicle_Body type]]),body_cat[],2,FALSE)," ")</f>
        <v>passenger truck</v>
      </c>
      <c r="G1195" t="str">
        <f>IFERROR(VLOOKUP(TRIM(sas_2015[[#This Row],[Registration type]]),regi_cat[],2,FALSE)," ")</f>
        <v>auto</v>
      </c>
    </row>
    <row r="1196" spans="3:7" x14ac:dyDescent="0.2">
      <c r="C1196" t="s">
        <v>923</v>
      </c>
      <c r="D1196" t="s">
        <v>774</v>
      </c>
      <c r="E1196">
        <v>91</v>
      </c>
      <c r="F1196" t="str">
        <f>IFERROR(VLOOKUP(TRIM(sas_2015[[#This Row],[vehicle_Body type]]),body_cat[],2,FALSE)," ")</f>
        <v>passenger truck</v>
      </c>
      <c r="G1196" t="str">
        <f>IFERROR(VLOOKUP(TRIM(sas_2015[[#This Row],[Registration type]]),regi_cat[],2,FALSE)," ")</f>
        <v>auto</v>
      </c>
    </row>
    <row r="1197" spans="3:7" x14ac:dyDescent="0.2">
      <c r="C1197" t="s">
        <v>923</v>
      </c>
      <c r="D1197" t="s">
        <v>775</v>
      </c>
      <c r="E1197">
        <v>187</v>
      </c>
      <c r="F1197" t="str">
        <f>IFERROR(VLOOKUP(TRIM(sas_2015[[#This Row],[vehicle_Body type]]),body_cat[],2,FALSE)," ")</f>
        <v>passenger truck</v>
      </c>
      <c r="G1197" t="str">
        <f>IFERROR(VLOOKUP(TRIM(sas_2015[[#This Row],[Registration type]]),regi_cat[],2,FALSE)," ")</f>
        <v>auto</v>
      </c>
    </row>
    <row r="1198" spans="3:7" x14ac:dyDescent="0.2">
      <c r="C1198" t="s">
        <v>923</v>
      </c>
      <c r="D1198" t="s">
        <v>776</v>
      </c>
      <c r="E1198">
        <v>34</v>
      </c>
      <c r="F1198" t="str">
        <f>IFERROR(VLOOKUP(TRIM(sas_2015[[#This Row],[vehicle_Body type]]),body_cat[],2,FALSE)," ")</f>
        <v>passenger truck</v>
      </c>
      <c r="G1198" t="str">
        <f>IFERROR(VLOOKUP(TRIM(sas_2015[[#This Row],[Registration type]]),regi_cat[],2,FALSE)," ")</f>
        <v>auto</v>
      </c>
    </row>
    <row r="1199" spans="3:7" x14ac:dyDescent="0.2">
      <c r="C1199" t="s">
        <v>923</v>
      </c>
      <c r="D1199" t="s">
        <v>712</v>
      </c>
      <c r="E1199">
        <v>1287</v>
      </c>
      <c r="F1199" t="str">
        <f>IFERROR(VLOOKUP(TRIM(sas_2015[[#This Row],[vehicle_Body type]]),body_cat[],2,FALSE)," ")</f>
        <v>passenger truck</v>
      </c>
      <c r="G1199" t="str">
        <f>IFERROR(VLOOKUP(TRIM(sas_2015[[#This Row],[Registration type]]),regi_cat[],2,FALSE)," ")</f>
        <v>auto</v>
      </c>
    </row>
    <row r="1200" spans="3:7" x14ac:dyDescent="0.2">
      <c r="C1200" t="s">
        <v>923</v>
      </c>
      <c r="D1200" t="s">
        <v>713</v>
      </c>
      <c r="E1200">
        <v>206</v>
      </c>
      <c r="F1200" t="str">
        <f>IFERROR(VLOOKUP(TRIM(sas_2015[[#This Row],[vehicle_Body type]]),body_cat[],2,FALSE)," ")</f>
        <v>passenger truck</v>
      </c>
      <c r="G1200" t="str">
        <f>IFERROR(VLOOKUP(TRIM(sas_2015[[#This Row],[Registration type]]),regi_cat[],2,FALSE)," ")</f>
        <v>auto</v>
      </c>
    </row>
    <row r="1201" spans="3:7" x14ac:dyDescent="0.2">
      <c r="C1201" t="s">
        <v>923</v>
      </c>
      <c r="D1201" t="s">
        <v>836</v>
      </c>
      <c r="E1201">
        <v>619</v>
      </c>
      <c r="F1201" t="str">
        <f>IFERROR(VLOOKUP(TRIM(sas_2015[[#This Row],[vehicle_Body type]]),body_cat[],2,FALSE)," ")</f>
        <v>passenger truck</v>
      </c>
      <c r="G1201" t="str">
        <f>IFERROR(VLOOKUP(TRIM(sas_2015[[#This Row],[Registration type]]),regi_cat[],2,FALSE)," ")</f>
        <v>auto</v>
      </c>
    </row>
    <row r="1202" spans="3:7" x14ac:dyDescent="0.2">
      <c r="C1202" t="s">
        <v>923</v>
      </c>
      <c r="D1202" t="s">
        <v>714</v>
      </c>
      <c r="E1202">
        <v>124</v>
      </c>
      <c r="F1202" t="str">
        <f>IFERROR(VLOOKUP(TRIM(sas_2015[[#This Row],[vehicle_Body type]]),body_cat[],2,FALSE)," ")</f>
        <v>passenger truck</v>
      </c>
      <c r="G1202" t="str">
        <f>IFERROR(VLOOKUP(TRIM(sas_2015[[#This Row],[Registration type]]),regi_cat[],2,FALSE)," ")</f>
        <v>auto</v>
      </c>
    </row>
    <row r="1203" spans="3:7" x14ac:dyDescent="0.2">
      <c r="C1203" t="s">
        <v>923</v>
      </c>
      <c r="D1203" t="s">
        <v>715</v>
      </c>
      <c r="E1203">
        <v>564</v>
      </c>
      <c r="F1203" t="str">
        <f>IFERROR(VLOOKUP(TRIM(sas_2015[[#This Row],[vehicle_Body type]]),body_cat[],2,FALSE)," ")</f>
        <v>passenger truck</v>
      </c>
      <c r="G1203" t="str">
        <f>IFERROR(VLOOKUP(TRIM(sas_2015[[#This Row],[Registration type]]),regi_cat[],2,FALSE)," ")</f>
        <v>auto</v>
      </c>
    </row>
    <row r="1204" spans="3:7" x14ac:dyDescent="0.2">
      <c r="C1204" t="s">
        <v>923</v>
      </c>
      <c r="D1204" t="s">
        <v>716</v>
      </c>
      <c r="E1204">
        <v>170</v>
      </c>
      <c r="F1204" t="str">
        <f>IFERROR(VLOOKUP(TRIM(sas_2015[[#This Row],[vehicle_Body type]]),body_cat[],2,FALSE)," ")</f>
        <v>passenger truck</v>
      </c>
      <c r="G1204" t="str">
        <f>IFERROR(VLOOKUP(TRIM(sas_2015[[#This Row],[Registration type]]),regi_cat[],2,FALSE)," ")</f>
        <v>auto</v>
      </c>
    </row>
    <row r="1205" spans="3:7" x14ac:dyDescent="0.2">
      <c r="C1205" t="s">
        <v>923</v>
      </c>
      <c r="D1205" t="s">
        <v>717</v>
      </c>
      <c r="E1205">
        <v>342</v>
      </c>
      <c r="F1205" t="str">
        <f>IFERROR(VLOOKUP(TRIM(sas_2015[[#This Row],[vehicle_Body type]]),body_cat[],2,FALSE)," ")</f>
        <v>passenger truck</v>
      </c>
      <c r="G1205" t="str">
        <f>IFERROR(VLOOKUP(TRIM(sas_2015[[#This Row],[Registration type]]),regi_cat[],2,FALSE)," ")</f>
        <v>auto</v>
      </c>
    </row>
    <row r="1206" spans="3:7" x14ac:dyDescent="0.2">
      <c r="C1206" t="s">
        <v>923</v>
      </c>
      <c r="D1206" t="s">
        <v>777</v>
      </c>
      <c r="E1206">
        <v>14</v>
      </c>
      <c r="F1206" t="str">
        <f>IFERROR(VLOOKUP(TRIM(sas_2015[[#This Row],[vehicle_Body type]]),body_cat[],2,FALSE)," ")</f>
        <v>passenger truck</v>
      </c>
      <c r="G1206" t="str">
        <f>IFERROR(VLOOKUP(TRIM(sas_2015[[#This Row],[Registration type]]),regi_cat[],2,FALSE)," ")</f>
        <v>auto</v>
      </c>
    </row>
    <row r="1207" spans="3:7" x14ac:dyDescent="0.2">
      <c r="C1207" t="s">
        <v>923</v>
      </c>
      <c r="D1207" t="s">
        <v>718</v>
      </c>
      <c r="E1207">
        <v>665</v>
      </c>
      <c r="F1207" t="str">
        <f>IFERROR(VLOOKUP(TRIM(sas_2015[[#This Row],[vehicle_Body type]]),body_cat[],2,FALSE)," ")</f>
        <v>passenger truck</v>
      </c>
      <c r="G1207" t="str">
        <f>IFERROR(VLOOKUP(TRIM(sas_2015[[#This Row],[Registration type]]),regi_cat[],2,FALSE)," ")</f>
        <v>auto</v>
      </c>
    </row>
    <row r="1208" spans="3:7" x14ac:dyDescent="0.2">
      <c r="C1208" t="s">
        <v>923</v>
      </c>
      <c r="D1208" t="s">
        <v>778</v>
      </c>
      <c r="E1208">
        <v>32</v>
      </c>
      <c r="F1208" t="str">
        <f>IFERROR(VLOOKUP(TRIM(sas_2015[[#This Row],[vehicle_Body type]]),body_cat[],2,FALSE)," ")</f>
        <v>passenger truck</v>
      </c>
      <c r="G1208" t="str">
        <f>IFERROR(VLOOKUP(TRIM(sas_2015[[#This Row],[Registration type]]),regi_cat[],2,FALSE)," ")</f>
        <v>auto</v>
      </c>
    </row>
    <row r="1209" spans="3:7" x14ac:dyDescent="0.2">
      <c r="C1209" t="s">
        <v>923</v>
      </c>
      <c r="D1209" t="s">
        <v>719</v>
      </c>
      <c r="E1209">
        <v>301</v>
      </c>
      <c r="F1209" t="str">
        <f>IFERROR(VLOOKUP(TRIM(sas_2015[[#This Row],[vehicle_Body type]]),body_cat[],2,FALSE)," ")</f>
        <v>passenger truck</v>
      </c>
      <c r="G1209" t="str">
        <f>IFERROR(VLOOKUP(TRIM(sas_2015[[#This Row],[Registration type]]),regi_cat[],2,FALSE)," ")</f>
        <v>auto</v>
      </c>
    </row>
    <row r="1210" spans="3:7" x14ac:dyDescent="0.2">
      <c r="C1210" t="s">
        <v>923</v>
      </c>
      <c r="D1210" t="s">
        <v>720</v>
      </c>
      <c r="E1210">
        <v>2</v>
      </c>
      <c r="F1210" t="str">
        <f>IFERROR(VLOOKUP(TRIM(sas_2015[[#This Row],[vehicle_Body type]]),body_cat[],2,FALSE)," ")</f>
        <v>passenger truck</v>
      </c>
      <c r="G1210" t="str">
        <f>IFERROR(VLOOKUP(TRIM(sas_2015[[#This Row],[Registration type]]),regi_cat[],2,FALSE)," ")</f>
        <v>auto</v>
      </c>
    </row>
    <row r="1211" spans="3:7" x14ac:dyDescent="0.2">
      <c r="C1211" t="s">
        <v>923</v>
      </c>
      <c r="D1211" t="s">
        <v>780</v>
      </c>
      <c r="E1211">
        <v>37</v>
      </c>
      <c r="F1211" t="str">
        <f>IFERROR(VLOOKUP(TRIM(sas_2015[[#This Row],[vehicle_Body type]]),body_cat[],2,FALSE)," ")</f>
        <v>passenger truck</v>
      </c>
      <c r="G1211" t="str">
        <f>IFERROR(VLOOKUP(TRIM(sas_2015[[#This Row],[Registration type]]),regi_cat[],2,FALSE)," ")</f>
        <v>auto</v>
      </c>
    </row>
    <row r="1212" spans="3:7" x14ac:dyDescent="0.2">
      <c r="C1212" t="s">
        <v>923</v>
      </c>
      <c r="D1212" t="s">
        <v>781</v>
      </c>
      <c r="E1212">
        <v>95</v>
      </c>
      <c r="F1212" t="str">
        <f>IFERROR(VLOOKUP(TRIM(sas_2015[[#This Row],[vehicle_Body type]]),body_cat[],2,FALSE)," ")</f>
        <v>passenger truck</v>
      </c>
      <c r="G1212" t="str">
        <f>IFERROR(VLOOKUP(TRIM(sas_2015[[#This Row],[Registration type]]),regi_cat[],2,FALSE)," ")</f>
        <v>auto</v>
      </c>
    </row>
    <row r="1213" spans="3:7" x14ac:dyDescent="0.2">
      <c r="C1213" t="s">
        <v>923</v>
      </c>
      <c r="D1213" t="s">
        <v>782</v>
      </c>
      <c r="E1213">
        <v>31</v>
      </c>
      <c r="F1213" t="str">
        <f>IFERROR(VLOOKUP(TRIM(sas_2015[[#This Row],[vehicle_Body type]]),body_cat[],2,FALSE)," ")</f>
        <v>passenger truck</v>
      </c>
      <c r="G1213" t="str">
        <f>IFERROR(VLOOKUP(TRIM(sas_2015[[#This Row],[Registration type]]),regi_cat[],2,FALSE)," ")</f>
        <v>auto</v>
      </c>
    </row>
    <row r="1214" spans="3:7" x14ac:dyDescent="0.2">
      <c r="C1214" t="s">
        <v>923</v>
      </c>
      <c r="D1214" t="s">
        <v>721</v>
      </c>
      <c r="E1214">
        <v>3787</v>
      </c>
      <c r="F1214" t="str">
        <f>IFERROR(VLOOKUP(TRIM(sas_2015[[#This Row],[vehicle_Body type]]),body_cat[],2,FALSE)," ")</f>
        <v>passenger truck</v>
      </c>
      <c r="G1214" t="str">
        <f>IFERROR(VLOOKUP(TRIM(sas_2015[[#This Row],[Registration type]]),regi_cat[],2,FALSE)," ")</f>
        <v>auto</v>
      </c>
    </row>
    <row r="1215" spans="3:7" x14ac:dyDescent="0.2">
      <c r="C1215" t="s">
        <v>923</v>
      </c>
      <c r="D1215" t="s">
        <v>783</v>
      </c>
      <c r="E1215">
        <v>40</v>
      </c>
      <c r="F1215" t="str">
        <f>IFERROR(VLOOKUP(TRIM(sas_2015[[#This Row],[vehicle_Body type]]),body_cat[],2,FALSE)," ")</f>
        <v>passenger truck</v>
      </c>
      <c r="G1215" t="str">
        <f>IFERROR(VLOOKUP(TRIM(sas_2015[[#This Row],[Registration type]]),regi_cat[],2,FALSE)," ")</f>
        <v>auto</v>
      </c>
    </row>
    <row r="1216" spans="3:7" x14ac:dyDescent="0.2">
      <c r="C1216" t="s">
        <v>923</v>
      </c>
      <c r="D1216" t="s">
        <v>865</v>
      </c>
      <c r="E1216">
        <v>25</v>
      </c>
      <c r="F1216" t="str">
        <f>IFERROR(VLOOKUP(TRIM(sas_2015[[#This Row],[vehicle_Body type]]),body_cat[],2,FALSE)," ")</f>
        <v>passenger truck</v>
      </c>
      <c r="G1216" t="str">
        <f>IFERROR(VLOOKUP(TRIM(sas_2015[[#This Row],[Registration type]]),regi_cat[],2,FALSE)," ")</f>
        <v>light commercial truck</v>
      </c>
    </row>
    <row r="1217" spans="3:7" x14ac:dyDescent="0.2">
      <c r="C1217" t="s">
        <v>923</v>
      </c>
      <c r="D1217" t="s">
        <v>901</v>
      </c>
      <c r="E1217">
        <v>1</v>
      </c>
      <c r="F1217" t="str">
        <f>IFERROR(VLOOKUP(TRIM(sas_2015[[#This Row],[vehicle_Body type]]),body_cat[],2,FALSE)," ")</f>
        <v>passenger truck</v>
      </c>
      <c r="G1217" t="str">
        <f>IFERROR(VLOOKUP(TRIM(sas_2015[[#This Row],[Registration type]]),regi_cat[],2,FALSE)," ")</f>
        <v>single unit short haul</v>
      </c>
    </row>
    <row r="1218" spans="3:7" x14ac:dyDescent="0.2">
      <c r="C1218" t="s">
        <v>923</v>
      </c>
      <c r="D1218" t="s">
        <v>893</v>
      </c>
      <c r="E1218">
        <v>5</v>
      </c>
      <c r="F1218" t="str">
        <f>IFERROR(VLOOKUP(TRIM(sas_2015[[#This Row],[vehicle_Body type]]),body_cat[],2,FALSE)," ")</f>
        <v>passenger truck</v>
      </c>
      <c r="G1218" t="str">
        <f>IFERROR(VLOOKUP(TRIM(sas_2015[[#This Row],[Registration type]]),regi_cat[],2,FALSE)," ")</f>
        <v>single unit short haul</v>
      </c>
    </row>
    <row r="1219" spans="3:7" x14ac:dyDescent="0.2">
      <c r="C1219" t="s">
        <v>923</v>
      </c>
      <c r="D1219" t="s">
        <v>903</v>
      </c>
      <c r="E1219">
        <v>3</v>
      </c>
      <c r="F1219" t="str">
        <f>IFERROR(VLOOKUP(TRIM(sas_2015[[#This Row],[vehicle_Body type]]),body_cat[],2,FALSE)," ")</f>
        <v>passenger truck</v>
      </c>
      <c r="G1219" t="str">
        <f>IFERROR(VLOOKUP(TRIM(sas_2015[[#This Row],[Registration type]]),regi_cat[],2,FALSE)," ")</f>
        <v>single unit short haul</v>
      </c>
    </row>
    <row r="1220" spans="3:7" x14ac:dyDescent="0.2">
      <c r="C1220" t="s">
        <v>923</v>
      </c>
      <c r="D1220" t="s">
        <v>924</v>
      </c>
      <c r="E1220">
        <v>3</v>
      </c>
      <c r="F1220" t="str">
        <f>IFERROR(VLOOKUP(TRIM(sas_2015[[#This Row],[vehicle_Body type]]),body_cat[],2,FALSE)," ")</f>
        <v>passenger truck</v>
      </c>
      <c r="G1220" t="str">
        <f>IFERROR(VLOOKUP(TRIM(sas_2015[[#This Row],[Registration type]]),regi_cat[],2,FALSE)," ")</f>
        <v>combination short haul</v>
      </c>
    </row>
    <row r="1221" spans="3:7" x14ac:dyDescent="0.2">
      <c r="C1221" t="s">
        <v>923</v>
      </c>
      <c r="D1221" t="s">
        <v>905</v>
      </c>
      <c r="E1221">
        <v>3</v>
      </c>
      <c r="F1221" t="str">
        <f>IFERROR(VLOOKUP(TRIM(sas_2015[[#This Row],[vehicle_Body type]]),body_cat[],2,FALSE)," ")</f>
        <v>passenger truck</v>
      </c>
      <c r="G1221" t="str">
        <f>IFERROR(VLOOKUP(TRIM(sas_2015[[#This Row],[Registration type]]),regi_cat[],2,FALSE)," ")</f>
        <v>combination short haul</v>
      </c>
    </row>
    <row r="1222" spans="3:7" x14ac:dyDescent="0.2">
      <c r="C1222" t="s">
        <v>923</v>
      </c>
      <c r="D1222" t="s">
        <v>925</v>
      </c>
      <c r="E1222">
        <v>4</v>
      </c>
      <c r="F1222" t="str">
        <f>IFERROR(VLOOKUP(TRIM(sas_2015[[#This Row],[vehicle_Body type]]),body_cat[],2,FALSE)," ")</f>
        <v>passenger truck</v>
      </c>
      <c r="G1222" t="str">
        <f>IFERROR(VLOOKUP(TRIM(sas_2015[[#This Row],[Registration type]]),regi_cat[],2,FALSE)," ")</f>
        <v>combination short haul</v>
      </c>
    </row>
    <row r="1223" spans="3:7" x14ac:dyDescent="0.2">
      <c r="C1223" t="s">
        <v>923</v>
      </c>
      <c r="D1223" t="s">
        <v>926</v>
      </c>
      <c r="E1223">
        <v>1</v>
      </c>
      <c r="F1223" t="str">
        <f>IFERROR(VLOOKUP(TRIM(sas_2015[[#This Row],[vehicle_Body type]]),body_cat[],2,FALSE)," ")</f>
        <v>passenger truck</v>
      </c>
      <c r="G1223" t="str">
        <f>IFERROR(VLOOKUP(TRIM(sas_2015[[#This Row],[Registration type]]),regi_cat[],2,FALSE)," ")</f>
        <v>trailer</v>
      </c>
    </row>
    <row r="1224" spans="3:7" x14ac:dyDescent="0.2">
      <c r="C1224" t="s">
        <v>923</v>
      </c>
      <c r="D1224" t="s">
        <v>906</v>
      </c>
      <c r="E1224">
        <v>3</v>
      </c>
      <c r="F1224" t="str">
        <f>IFERROR(VLOOKUP(TRIM(sas_2015[[#This Row],[vehicle_Body type]]),body_cat[],2,FALSE)," ")</f>
        <v>passenger truck</v>
      </c>
      <c r="G1224" t="str">
        <f>IFERROR(VLOOKUP(TRIM(sas_2015[[#This Row],[Registration type]]),regi_cat[],2,FALSE)," ")</f>
        <v>passenger truck</v>
      </c>
    </row>
    <row r="1225" spans="3:7" x14ac:dyDescent="0.2">
      <c r="C1225" t="s">
        <v>923</v>
      </c>
      <c r="D1225" t="s">
        <v>838</v>
      </c>
      <c r="E1225">
        <v>13</v>
      </c>
      <c r="F1225" t="str">
        <f>IFERROR(VLOOKUP(TRIM(sas_2015[[#This Row],[vehicle_Body type]]),body_cat[],2,FALSE)," ")</f>
        <v>passenger truck</v>
      </c>
      <c r="G1225" t="str">
        <f>IFERROR(VLOOKUP(TRIM(sas_2015[[#This Row],[Registration type]]),regi_cat[],2,FALSE)," ")</f>
        <v>passenger truck</v>
      </c>
    </row>
    <row r="1226" spans="3:7" x14ac:dyDescent="0.2">
      <c r="C1226" t="s">
        <v>923</v>
      </c>
      <c r="D1226" t="s">
        <v>839</v>
      </c>
      <c r="E1226">
        <v>1283</v>
      </c>
      <c r="F1226" t="str">
        <f>IFERROR(VLOOKUP(TRIM(sas_2015[[#This Row],[vehicle_Body type]]),body_cat[],2,FALSE)," ")</f>
        <v>passenger truck</v>
      </c>
      <c r="G1226" t="str">
        <f>IFERROR(VLOOKUP(TRIM(sas_2015[[#This Row],[Registration type]]),regi_cat[],2,FALSE)," ")</f>
        <v>passenger truck</v>
      </c>
    </row>
    <row r="1227" spans="3:7" x14ac:dyDescent="0.2">
      <c r="C1227" t="s">
        <v>923</v>
      </c>
      <c r="D1227" t="s">
        <v>826</v>
      </c>
      <c r="E1227">
        <v>49</v>
      </c>
      <c r="F1227" t="str">
        <f>IFERROR(VLOOKUP(TRIM(sas_2015[[#This Row],[vehicle_Body type]]),body_cat[],2,FALSE)," ")</f>
        <v>passenger truck</v>
      </c>
      <c r="G1227" t="str">
        <f>IFERROR(VLOOKUP(TRIM(sas_2015[[#This Row],[Registration type]]),regi_cat[],2,FALSE)," ")</f>
        <v>auto</v>
      </c>
    </row>
    <row r="1228" spans="3:7" x14ac:dyDescent="0.2">
      <c r="C1228" t="s">
        <v>923</v>
      </c>
      <c r="D1228" t="s">
        <v>841</v>
      </c>
      <c r="E1228">
        <v>20</v>
      </c>
      <c r="F1228" t="str">
        <f>IFERROR(VLOOKUP(TRIM(sas_2015[[#This Row],[vehicle_Body type]]),body_cat[],2,FALSE)," ")</f>
        <v>passenger truck</v>
      </c>
      <c r="G1228" t="str">
        <f>IFERROR(VLOOKUP(TRIM(sas_2015[[#This Row],[Registration type]]),regi_cat[],2,FALSE)," ")</f>
        <v>auto</v>
      </c>
    </row>
    <row r="1229" spans="3:7" x14ac:dyDescent="0.2">
      <c r="C1229" t="s">
        <v>923</v>
      </c>
      <c r="D1229" t="s">
        <v>842</v>
      </c>
      <c r="E1229">
        <v>3</v>
      </c>
      <c r="F1229" t="str">
        <f>IFERROR(VLOOKUP(TRIM(sas_2015[[#This Row],[vehicle_Body type]]),body_cat[],2,FALSE)," ")</f>
        <v>passenger truck</v>
      </c>
      <c r="G1229" t="str">
        <f>IFERROR(VLOOKUP(TRIM(sas_2015[[#This Row],[Registration type]]),regi_cat[],2,FALSE)," ")</f>
        <v>auto</v>
      </c>
    </row>
    <row r="1230" spans="3:7" x14ac:dyDescent="0.2">
      <c r="C1230" t="s">
        <v>923</v>
      </c>
      <c r="D1230" t="s">
        <v>785</v>
      </c>
      <c r="E1230">
        <v>6</v>
      </c>
      <c r="F1230" t="str">
        <f>IFERROR(VLOOKUP(TRIM(sas_2015[[#This Row],[vehicle_Body type]]),body_cat[],2,FALSE)," ")</f>
        <v>passenger truck</v>
      </c>
      <c r="G1230" t="str">
        <f>IFERROR(VLOOKUP(TRIM(sas_2015[[#This Row],[Registration type]]),regi_cat[],2,FALSE)," ")</f>
        <v>auto</v>
      </c>
    </row>
    <row r="1231" spans="3:7" x14ac:dyDescent="0.2">
      <c r="C1231" t="s">
        <v>923</v>
      </c>
      <c r="D1231" t="s">
        <v>827</v>
      </c>
      <c r="E1231">
        <v>9</v>
      </c>
      <c r="F1231" t="str">
        <f>IFERROR(VLOOKUP(TRIM(sas_2015[[#This Row],[vehicle_Body type]]),body_cat[],2,FALSE)," ")</f>
        <v>passenger truck</v>
      </c>
      <c r="G1231" t="str">
        <f>IFERROR(VLOOKUP(TRIM(sas_2015[[#This Row],[Registration type]]),regi_cat[],2,FALSE)," ")</f>
        <v>auto</v>
      </c>
    </row>
    <row r="1232" spans="3:7" x14ac:dyDescent="0.2">
      <c r="C1232" t="s">
        <v>923</v>
      </c>
      <c r="D1232" t="s">
        <v>843</v>
      </c>
      <c r="E1232">
        <v>15</v>
      </c>
      <c r="F1232" t="str">
        <f>IFERROR(VLOOKUP(TRIM(sas_2015[[#This Row],[vehicle_Body type]]),body_cat[],2,FALSE)," ")</f>
        <v>passenger truck</v>
      </c>
      <c r="G1232" t="str">
        <f>IFERROR(VLOOKUP(TRIM(sas_2015[[#This Row],[Registration type]]),regi_cat[],2,FALSE)," ")</f>
        <v>auto</v>
      </c>
    </row>
    <row r="1233" spans="3:7" x14ac:dyDescent="0.2">
      <c r="C1233" t="s">
        <v>923</v>
      </c>
      <c r="D1233" t="s">
        <v>723</v>
      </c>
      <c r="E1233">
        <v>336</v>
      </c>
      <c r="F1233" t="str">
        <f>IFERROR(VLOOKUP(TRIM(sas_2015[[#This Row],[vehicle_Body type]]),body_cat[],2,FALSE)," ")</f>
        <v>passenger truck</v>
      </c>
      <c r="G1233" t="str">
        <f>IFERROR(VLOOKUP(TRIM(sas_2015[[#This Row],[Registration type]]),regi_cat[],2,FALSE)," ")</f>
        <v>auto</v>
      </c>
    </row>
    <row r="1234" spans="3:7" x14ac:dyDescent="0.2">
      <c r="C1234" t="s">
        <v>923</v>
      </c>
      <c r="D1234" t="s">
        <v>724</v>
      </c>
      <c r="E1234">
        <v>3948</v>
      </c>
      <c r="F1234" t="str">
        <f>IFERROR(VLOOKUP(TRIM(sas_2015[[#This Row],[vehicle_Body type]]),body_cat[],2,FALSE)," ")</f>
        <v>passenger truck</v>
      </c>
      <c r="G1234" t="str">
        <f>IFERROR(VLOOKUP(TRIM(sas_2015[[#This Row],[Registration type]]),regi_cat[],2,FALSE)," ")</f>
        <v>auto</v>
      </c>
    </row>
    <row r="1235" spans="3:7" x14ac:dyDescent="0.2">
      <c r="C1235" t="s">
        <v>923</v>
      </c>
      <c r="D1235" t="s">
        <v>844</v>
      </c>
      <c r="E1235">
        <v>5</v>
      </c>
      <c r="F1235" t="str">
        <f>IFERROR(VLOOKUP(TRIM(sas_2015[[#This Row],[vehicle_Body type]]),body_cat[],2,FALSE)," ")</f>
        <v>passenger truck</v>
      </c>
      <c r="G1235" t="str">
        <f>IFERROR(VLOOKUP(TRIM(sas_2015[[#This Row],[Registration type]]),regi_cat[],2,FALSE)," ")</f>
        <v>auto</v>
      </c>
    </row>
    <row r="1236" spans="3:7" x14ac:dyDescent="0.2">
      <c r="C1236" t="s">
        <v>923</v>
      </c>
      <c r="D1236" t="s">
        <v>787</v>
      </c>
      <c r="E1236">
        <v>40</v>
      </c>
      <c r="F1236" t="str">
        <f>IFERROR(VLOOKUP(TRIM(sas_2015[[#This Row],[vehicle_Body type]]),body_cat[],2,FALSE)," ")</f>
        <v>passenger truck</v>
      </c>
      <c r="G1236" t="str">
        <f>IFERROR(VLOOKUP(TRIM(sas_2015[[#This Row],[Registration type]]),regi_cat[],2,FALSE)," ")</f>
        <v>auto</v>
      </c>
    </row>
    <row r="1237" spans="3:7" x14ac:dyDescent="0.2">
      <c r="C1237" t="s">
        <v>923</v>
      </c>
      <c r="D1237" t="s">
        <v>788</v>
      </c>
      <c r="E1237">
        <v>107</v>
      </c>
      <c r="F1237" t="str">
        <f>IFERROR(VLOOKUP(TRIM(sas_2015[[#This Row],[vehicle_Body type]]),body_cat[],2,FALSE)," ")</f>
        <v>passenger truck</v>
      </c>
      <c r="G1237" t="str">
        <f>IFERROR(VLOOKUP(TRIM(sas_2015[[#This Row],[Registration type]]),regi_cat[],2,FALSE)," ")</f>
        <v>auto</v>
      </c>
    </row>
    <row r="1238" spans="3:7" x14ac:dyDescent="0.2">
      <c r="C1238" t="s">
        <v>923</v>
      </c>
      <c r="D1238" t="s">
        <v>789</v>
      </c>
      <c r="E1238">
        <v>32</v>
      </c>
      <c r="F1238" t="str">
        <f>IFERROR(VLOOKUP(TRIM(sas_2015[[#This Row],[vehicle_Body type]]),body_cat[],2,FALSE)," ")</f>
        <v>passenger truck</v>
      </c>
      <c r="G1238" t="str">
        <f>IFERROR(VLOOKUP(TRIM(sas_2015[[#This Row],[Registration type]]),regi_cat[],2,FALSE)," ")</f>
        <v>auto</v>
      </c>
    </row>
    <row r="1239" spans="3:7" x14ac:dyDescent="0.2">
      <c r="C1239" t="s">
        <v>923</v>
      </c>
      <c r="D1239" t="s">
        <v>790</v>
      </c>
      <c r="E1239">
        <v>8</v>
      </c>
      <c r="F1239" t="str">
        <f>IFERROR(VLOOKUP(TRIM(sas_2015[[#This Row],[vehicle_Body type]]),body_cat[],2,FALSE)," ")</f>
        <v>passenger truck</v>
      </c>
      <c r="G1239" t="str">
        <f>IFERROR(VLOOKUP(TRIM(sas_2015[[#This Row],[Registration type]]),regi_cat[],2,FALSE)," ")</f>
        <v>auto</v>
      </c>
    </row>
    <row r="1240" spans="3:7" x14ac:dyDescent="0.2">
      <c r="C1240" t="s">
        <v>923</v>
      </c>
      <c r="D1240" t="s">
        <v>725</v>
      </c>
      <c r="E1240">
        <v>79</v>
      </c>
      <c r="F1240" t="str">
        <f>IFERROR(VLOOKUP(TRIM(sas_2015[[#This Row],[vehicle_Body type]]),body_cat[],2,FALSE)," ")</f>
        <v>passenger truck</v>
      </c>
      <c r="G1240" t="str">
        <f>IFERROR(VLOOKUP(TRIM(sas_2015[[#This Row],[Registration type]]),regi_cat[],2,FALSE)," ")</f>
        <v>auto</v>
      </c>
    </row>
    <row r="1241" spans="3:7" x14ac:dyDescent="0.2">
      <c r="C1241" t="s">
        <v>923</v>
      </c>
      <c r="D1241" t="s">
        <v>791</v>
      </c>
      <c r="E1241">
        <v>1459</v>
      </c>
      <c r="F1241" t="str">
        <f>IFERROR(VLOOKUP(TRIM(sas_2015[[#This Row],[vehicle_Body type]]),body_cat[],2,FALSE)," ")</f>
        <v>passenger truck</v>
      </c>
      <c r="G1241" t="str">
        <f>IFERROR(VLOOKUP(TRIM(sas_2015[[#This Row],[Registration type]]),regi_cat[],2,FALSE)," ")</f>
        <v>auto</v>
      </c>
    </row>
    <row r="1242" spans="3:7" x14ac:dyDescent="0.2">
      <c r="C1242" t="s">
        <v>923</v>
      </c>
      <c r="D1242" t="s">
        <v>727</v>
      </c>
      <c r="E1242">
        <v>418</v>
      </c>
      <c r="F1242" t="str">
        <f>IFERROR(VLOOKUP(TRIM(sas_2015[[#This Row],[vehicle_Body type]]),body_cat[],2,FALSE)," ")</f>
        <v>passenger truck</v>
      </c>
      <c r="G1242" t="str">
        <f>IFERROR(VLOOKUP(TRIM(sas_2015[[#This Row],[Registration type]]),regi_cat[],2,FALSE)," ")</f>
        <v>auto</v>
      </c>
    </row>
    <row r="1243" spans="3:7" x14ac:dyDescent="0.2">
      <c r="C1243" t="s">
        <v>923</v>
      </c>
      <c r="D1243" t="s">
        <v>792</v>
      </c>
      <c r="E1243">
        <v>136</v>
      </c>
      <c r="F1243" t="str">
        <f>IFERROR(VLOOKUP(TRIM(sas_2015[[#This Row],[vehicle_Body type]]),body_cat[],2,FALSE)," ")</f>
        <v>passenger truck</v>
      </c>
      <c r="G1243" t="str">
        <f>IFERROR(VLOOKUP(TRIM(sas_2015[[#This Row],[Registration type]]),regi_cat[],2,FALSE)," ")</f>
        <v>auto</v>
      </c>
    </row>
    <row r="1244" spans="3:7" x14ac:dyDescent="0.2">
      <c r="C1244" t="s">
        <v>923</v>
      </c>
      <c r="D1244" t="s">
        <v>845</v>
      </c>
      <c r="E1244">
        <v>5</v>
      </c>
      <c r="F1244" t="str">
        <f>IFERROR(VLOOKUP(TRIM(sas_2015[[#This Row],[vehicle_Body type]]),body_cat[],2,FALSE)," ")</f>
        <v>passenger truck</v>
      </c>
      <c r="G1244" t="str">
        <f>IFERROR(VLOOKUP(TRIM(sas_2015[[#This Row],[Registration type]]),regi_cat[],2,FALSE)," ")</f>
        <v>auto</v>
      </c>
    </row>
    <row r="1245" spans="3:7" x14ac:dyDescent="0.2">
      <c r="C1245" t="s">
        <v>923</v>
      </c>
      <c r="D1245" t="s">
        <v>729</v>
      </c>
      <c r="E1245">
        <v>2</v>
      </c>
      <c r="F1245" t="str">
        <f>IFERROR(VLOOKUP(TRIM(sas_2015[[#This Row],[vehicle_Body type]]),body_cat[],2,FALSE)," ")</f>
        <v>passenger truck</v>
      </c>
      <c r="G1245" t="str">
        <f>IFERROR(VLOOKUP(TRIM(sas_2015[[#This Row],[Registration type]]),regi_cat[],2,FALSE)," ")</f>
        <v>motorcycle</v>
      </c>
    </row>
    <row r="1246" spans="3:7" x14ac:dyDescent="0.2">
      <c r="C1246" t="s">
        <v>923</v>
      </c>
      <c r="D1246" t="s">
        <v>730</v>
      </c>
      <c r="E1246">
        <v>50</v>
      </c>
      <c r="F1246" t="str">
        <f>IFERROR(VLOOKUP(TRIM(sas_2015[[#This Row],[vehicle_Body type]]),body_cat[],2,FALSE)," ")</f>
        <v>passenger truck</v>
      </c>
      <c r="G1246" t="str">
        <f>IFERROR(VLOOKUP(TRIM(sas_2015[[#This Row],[Registration type]]),regi_cat[],2,FALSE)," ")</f>
        <v>light commercial truck</v>
      </c>
    </row>
    <row r="1247" spans="3:7" x14ac:dyDescent="0.2">
      <c r="C1247" t="s">
        <v>923</v>
      </c>
      <c r="D1247" t="s">
        <v>894</v>
      </c>
      <c r="E1247">
        <v>10</v>
      </c>
      <c r="F1247" t="str">
        <f>IFERROR(VLOOKUP(TRIM(sas_2015[[#This Row],[vehicle_Body type]]),body_cat[],2,FALSE)," ")</f>
        <v>passenger truck</v>
      </c>
      <c r="G1247" t="str">
        <f>IFERROR(VLOOKUP(TRIM(sas_2015[[#This Row],[Registration type]]),regi_cat[],2,FALSE)," ")</f>
        <v>single unit short haul</v>
      </c>
    </row>
    <row r="1248" spans="3:7" x14ac:dyDescent="0.2">
      <c r="C1248" t="s">
        <v>923</v>
      </c>
      <c r="D1248" t="s">
        <v>895</v>
      </c>
      <c r="E1248">
        <v>8</v>
      </c>
      <c r="F1248" t="str">
        <f>IFERROR(VLOOKUP(TRIM(sas_2015[[#This Row],[vehicle_Body type]]),body_cat[],2,FALSE)," ")</f>
        <v>passenger truck</v>
      </c>
      <c r="G1248" t="str">
        <f>IFERROR(VLOOKUP(TRIM(sas_2015[[#This Row],[Registration type]]),regi_cat[],2,FALSE)," ")</f>
        <v>single unit short haul</v>
      </c>
    </row>
    <row r="1249" spans="3:7" x14ac:dyDescent="0.2">
      <c r="C1249" t="s">
        <v>923</v>
      </c>
      <c r="D1249" t="s">
        <v>908</v>
      </c>
      <c r="E1249">
        <v>1</v>
      </c>
      <c r="F1249" t="str">
        <f>IFERROR(VLOOKUP(TRIM(sas_2015[[#This Row],[vehicle_Body type]]),body_cat[],2,FALSE)," ")</f>
        <v>passenger truck</v>
      </c>
      <c r="G1249" t="str">
        <f>IFERROR(VLOOKUP(TRIM(sas_2015[[#This Row],[Registration type]]),regi_cat[],2,FALSE)," ")</f>
        <v>single unit short haul</v>
      </c>
    </row>
    <row r="1250" spans="3:7" x14ac:dyDescent="0.2">
      <c r="C1250" t="s">
        <v>923</v>
      </c>
      <c r="D1250" t="s">
        <v>896</v>
      </c>
      <c r="E1250">
        <v>28</v>
      </c>
      <c r="F1250" t="str">
        <f>IFERROR(VLOOKUP(TRIM(sas_2015[[#This Row],[vehicle_Body type]]),body_cat[],2,FALSE)," ")</f>
        <v>passenger truck</v>
      </c>
      <c r="G1250" t="str">
        <f>IFERROR(VLOOKUP(TRIM(sas_2015[[#This Row],[Registration type]]),regi_cat[],2,FALSE)," ")</f>
        <v>single unit short haul</v>
      </c>
    </row>
    <row r="1251" spans="3:7" x14ac:dyDescent="0.2">
      <c r="C1251" t="s">
        <v>923</v>
      </c>
      <c r="D1251" t="s">
        <v>793</v>
      </c>
      <c r="E1251">
        <v>12</v>
      </c>
      <c r="F1251" t="str">
        <f>IFERROR(VLOOKUP(TRIM(sas_2015[[#This Row],[vehicle_Body type]]),body_cat[],2,FALSE)," ")</f>
        <v>passenger truck</v>
      </c>
      <c r="G1251" t="str">
        <f>IFERROR(VLOOKUP(TRIM(sas_2015[[#This Row],[Registration type]]),regi_cat[],2,FALSE)," ")</f>
        <v>single unit short haul</v>
      </c>
    </row>
    <row r="1252" spans="3:7" x14ac:dyDescent="0.2">
      <c r="C1252" t="s">
        <v>923</v>
      </c>
      <c r="D1252" t="s">
        <v>909</v>
      </c>
      <c r="E1252">
        <v>8</v>
      </c>
      <c r="F1252" t="str">
        <f>IFERROR(VLOOKUP(TRIM(sas_2015[[#This Row],[vehicle_Body type]]),body_cat[],2,FALSE)," ")</f>
        <v>passenger truck</v>
      </c>
      <c r="G1252" t="str">
        <f>IFERROR(VLOOKUP(TRIM(sas_2015[[#This Row],[Registration type]]),regi_cat[],2,FALSE)," ")</f>
        <v>single unit short haul</v>
      </c>
    </row>
    <row r="1253" spans="3:7" x14ac:dyDescent="0.2">
      <c r="C1253" t="s">
        <v>923</v>
      </c>
      <c r="D1253" t="s">
        <v>910</v>
      </c>
      <c r="E1253">
        <v>7</v>
      </c>
      <c r="F1253" t="str">
        <f>IFERROR(VLOOKUP(TRIM(sas_2015[[#This Row],[vehicle_Body type]]),body_cat[],2,FALSE)," ")</f>
        <v>passenger truck</v>
      </c>
      <c r="G1253" t="str">
        <f>IFERROR(VLOOKUP(TRIM(sas_2015[[#This Row],[Registration type]]),regi_cat[],2,FALSE)," ")</f>
        <v>combination short haul</v>
      </c>
    </row>
    <row r="1254" spans="3:7" x14ac:dyDescent="0.2">
      <c r="C1254" t="s">
        <v>923</v>
      </c>
      <c r="D1254" t="s">
        <v>912</v>
      </c>
      <c r="E1254">
        <v>11</v>
      </c>
      <c r="F1254" t="str">
        <f>IFERROR(VLOOKUP(TRIM(sas_2015[[#This Row],[vehicle_Body type]]),body_cat[],2,FALSE)," ")</f>
        <v>passenger truck</v>
      </c>
      <c r="G1254" t="str">
        <f>IFERROR(VLOOKUP(TRIM(sas_2015[[#This Row],[Registration type]]),regi_cat[],2,FALSE)," ")</f>
        <v>combination short haul</v>
      </c>
    </row>
    <row r="1255" spans="3:7" x14ac:dyDescent="0.2">
      <c r="C1255" t="s">
        <v>923</v>
      </c>
      <c r="D1255" t="s">
        <v>927</v>
      </c>
      <c r="E1255">
        <v>3</v>
      </c>
      <c r="F1255" t="str">
        <f>IFERROR(VLOOKUP(TRIM(sas_2015[[#This Row],[vehicle_Body type]]),body_cat[],2,FALSE)," ")</f>
        <v>passenger truck</v>
      </c>
      <c r="G1255" t="str">
        <f>IFERROR(VLOOKUP(TRIM(sas_2015[[#This Row],[Registration type]]),regi_cat[],2,FALSE)," ")</f>
        <v>combination short haul</v>
      </c>
    </row>
    <row r="1256" spans="3:7" x14ac:dyDescent="0.2">
      <c r="C1256" t="s">
        <v>923</v>
      </c>
      <c r="D1256" t="s">
        <v>928</v>
      </c>
      <c r="E1256">
        <v>3</v>
      </c>
      <c r="F1256" t="str">
        <f>IFERROR(VLOOKUP(TRIM(sas_2015[[#This Row],[vehicle_Body type]]),body_cat[],2,FALSE)," ")</f>
        <v>passenger truck</v>
      </c>
      <c r="G1256" t="str">
        <f>IFERROR(VLOOKUP(TRIM(sas_2015[[#This Row],[Registration type]]),regi_cat[],2,FALSE)," ")</f>
        <v>combination short haul</v>
      </c>
    </row>
    <row r="1257" spans="3:7" x14ac:dyDescent="0.2">
      <c r="C1257" t="s">
        <v>923</v>
      </c>
      <c r="D1257" t="s">
        <v>732</v>
      </c>
      <c r="E1257">
        <v>1</v>
      </c>
      <c r="F1257" t="str">
        <f>IFERROR(VLOOKUP(TRIM(sas_2015[[#This Row],[vehicle_Body type]]),body_cat[],2,FALSE)," ")</f>
        <v>passenger truck</v>
      </c>
      <c r="G1257" t="str">
        <f>IFERROR(VLOOKUP(TRIM(sas_2015[[#This Row],[Registration type]]),regi_cat[],2,FALSE)," ")</f>
        <v>combination short haul</v>
      </c>
    </row>
    <row r="1258" spans="3:7" x14ac:dyDescent="0.2">
      <c r="C1258" t="s">
        <v>923</v>
      </c>
      <c r="D1258" t="s">
        <v>735</v>
      </c>
      <c r="E1258">
        <v>11</v>
      </c>
      <c r="F1258" t="str">
        <f>IFERROR(VLOOKUP(TRIM(sas_2015[[#This Row],[vehicle_Body type]]),body_cat[],2,FALSE)," ")</f>
        <v>passenger truck</v>
      </c>
      <c r="G1258" t="str">
        <f>IFERROR(VLOOKUP(TRIM(sas_2015[[#This Row],[Registration type]]),regi_cat[],2,FALSE)," ")</f>
        <v>auto</v>
      </c>
    </row>
    <row r="1259" spans="3:7" x14ac:dyDescent="0.2">
      <c r="C1259" t="s">
        <v>923</v>
      </c>
      <c r="D1259" t="s">
        <v>794</v>
      </c>
      <c r="E1259">
        <v>1380</v>
      </c>
      <c r="F1259" t="str">
        <f>IFERROR(VLOOKUP(TRIM(sas_2015[[#This Row],[vehicle_Body type]]),body_cat[],2,FALSE)," ")</f>
        <v>passenger truck</v>
      </c>
      <c r="G1259" t="str">
        <f>IFERROR(VLOOKUP(TRIM(sas_2015[[#This Row],[Registration type]]),regi_cat[],2,FALSE)," ")</f>
        <v>auto</v>
      </c>
    </row>
    <row r="1260" spans="3:7" x14ac:dyDescent="0.2">
      <c r="C1260" t="s">
        <v>923</v>
      </c>
      <c r="D1260" t="s">
        <v>736</v>
      </c>
      <c r="E1260">
        <v>9654</v>
      </c>
      <c r="F1260" t="str">
        <f>IFERROR(VLOOKUP(TRIM(sas_2015[[#This Row],[vehicle_Body type]]),body_cat[],2,FALSE)," ")</f>
        <v>passenger truck</v>
      </c>
      <c r="G1260" t="str">
        <f>IFERROR(VLOOKUP(TRIM(sas_2015[[#This Row],[Registration type]]),regi_cat[],2,FALSE)," ")</f>
        <v>municipal other</v>
      </c>
    </row>
    <row r="1261" spans="3:7" x14ac:dyDescent="0.2">
      <c r="C1261" t="s">
        <v>923</v>
      </c>
      <c r="D1261" t="s">
        <v>795</v>
      </c>
      <c r="E1261">
        <v>95</v>
      </c>
      <c r="F1261" t="str">
        <f>IFERROR(VLOOKUP(TRIM(sas_2015[[#This Row],[vehicle_Body type]]),body_cat[],2,FALSE)," ")</f>
        <v>passenger truck</v>
      </c>
      <c r="G1261" t="str">
        <f>IFERROR(VLOOKUP(TRIM(sas_2015[[#This Row],[Registration type]]),regi_cat[],2,FALSE)," ")</f>
        <v>auto</v>
      </c>
    </row>
    <row r="1262" spans="3:7" x14ac:dyDescent="0.2">
      <c r="C1262" t="s">
        <v>923</v>
      </c>
      <c r="D1262" t="s">
        <v>796</v>
      </c>
      <c r="E1262">
        <v>114</v>
      </c>
      <c r="F1262" t="str">
        <f>IFERROR(VLOOKUP(TRIM(sas_2015[[#This Row],[vehicle_Body type]]),body_cat[],2,FALSE)," ")</f>
        <v>passenger truck</v>
      </c>
      <c r="G1262" t="str">
        <f>IFERROR(VLOOKUP(TRIM(sas_2015[[#This Row],[Registration type]]),regi_cat[],2,FALSE)," ")</f>
        <v>auto</v>
      </c>
    </row>
    <row r="1263" spans="3:7" x14ac:dyDescent="0.2">
      <c r="C1263" t="s">
        <v>923</v>
      </c>
      <c r="D1263" t="s">
        <v>797</v>
      </c>
      <c r="E1263">
        <v>94</v>
      </c>
      <c r="F1263" t="str">
        <f>IFERROR(VLOOKUP(TRIM(sas_2015[[#This Row],[vehicle_Body type]]),body_cat[],2,FALSE)," ")</f>
        <v>passenger truck</v>
      </c>
      <c r="G1263" t="str">
        <f>IFERROR(VLOOKUP(TRIM(sas_2015[[#This Row],[Registration type]]),regi_cat[],2,FALSE)," ")</f>
        <v>auto</v>
      </c>
    </row>
    <row r="1264" spans="3:7" x14ac:dyDescent="0.2">
      <c r="C1264" t="s">
        <v>923</v>
      </c>
      <c r="D1264" t="s">
        <v>798</v>
      </c>
      <c r="E1264">
        <v>12</v>
      </c>
      <c r="F1264" t="str">
        <f>IFERROR(VLOOKUP(TRIM(sas_2015[[#This Row],[vehicle_Body type]]),body_cat[],2,FALSE)," ")</f>
        <v>passenger truck</v>
      </c>
      <c r="G1264" t="str">
        <f>IFERROR(VLOOKUP(TRIM(sas_2015[[#This Row],[Registration type]]),regi_cat[],2,FALSE)," ")</f>
        <v>auto</v>
      </c>
    </row>
    <row r="1265" spans="3:7" x14ac:dyDescent="0.2">
      <c r="C1265" t="s">
        <v>923</v>
      </c>
      <c r="D1265" t="s">
        <v>737</v>
      </c>
      <c r="E1265">
        <v>750</v>
      </c>
      <c r="F1265" t="str">
        <f>IFERROR(VLOOKUP(TRIM(sas_2015[[#This Row],[vehicle_Body type]]),body_cat[],2,FALSE)," ")</f>
        <v>passenger truck</v>
      </c>
      <c r="G1265" t="str">
        <f>IFERROR(VLOOKUP(TRIM(sas_2015[[#This Row],[Registration type]]),regi_cat[],2,FALSE)," ")</f>
        <v>auto</v>
      </c>
    </row>
    <row r="1266" spans="3:7" x14ac:dyDescent="0.2">
      <c r="C1266" t="s">
        <v>923</v>
      </c>
      <c r="D1266" t="s">
        <v>799</v>
      </c>
      <c r="E1266">
        <v>43</v>
      </c>
      <c r="F1266" t="str">
        <f>IFERROR(VLOOKUP(TRIM(sas_2015[[#This Row],[vehicle_Body type]]),body_cat[],2,FALSE)," ")</f>
        <v>passenger truck</v>
      </c>
      <c r="G1266" t="str">
        <f>IFERROR(VLOOKUP(TRIM(sas_2015[[#This Row],[Registration type]]),regi_cat[],2,FALSE)," ")</f>
        <v>auto</v>
      </c>
    </row>
    <row r="1267" spans="3:7" x14ac:dyDescent="0.2">
      <c r="C1267" t="s">
        <v>923</v>
      </c>
      <c r="D1267" t="s">
        <v>800</v>
      </c>
      <c r="E1267">
        <v>43</v>
      </c>
      <c r="F1267" t="str">
        <f>IFERROR(VLOOKUP(TRIM(sas_2015[[#This Row],[vehicle_Body type]]),body_cat[],2,FALSE)," ")</f>
        <v>passenger truck</v>
      </c>
      <c r="G1267" t="str">
        <f>IFERROR(VLOOKUP(TRIM(sas_2015[[#This Row],[Registration type]]),regi_cat[],2,FALSE)," ")</f>
        <v>auto</v>
      </c>
    </row>
    <row r="1268" spans="3:7" x14ac:dyDescent="0.2">
      <c r="C1268" t="s">
        <v>923</v>
      </c>
      <c r="D1268" t="s">
        <v>801</v>
      </c>
      <c r="E1268">
        <v>112</v>
      </c>
      <c r="F1268" t="str">
        <f>IFERROR(VLOOKUP(TRIM(sas_2015[[#This Row],[vehicle_Body type]]),body_cat[],2,FALSE)," ")</f>
        <v>passenger truck</v>
      </c>
      <c r="G1268" t="str">
        <f>IFERROR(VLOOKUP(TRIM(sas_2015[[#This Row],[Registration type]]),regi_cat[],2,FALSE)," ")</f>
        <v>auto</v>
      </c>
    </row>
    <row r="1269" spans="3:7" x14ac:dyDescent="0.2">
      <c r="C1269" t="s">
        <v>923</v>
      </c>
      <c r="D1269" t="s">
        <v>738</v>
      </c>
      <c r="E1269">
        <v>572356</v>
      </c>
      <c r="F1269" t="str">
        <f>IFERROR(VLOOKUP(TRIM(sas_2015[[#This Row],[vehicle_Body type]]),body_cat[],2,FALSE)," ")</f>
        <v>passenger truck</v>
      </c>
      <c r="G1269" t="str">
        <f>IFERROR(VLOOKUP(TRIM(sas_2015[[#This Row],[Registration type]]),regi_cat[],2,FALSE)," ")</f>
        <v>auto</v>
      </c>
    </row>
    <row r="1270" spans="3:7" x14ac:dyDescent="0.2">
      <c r="C1270" t="s">
        <v>923</v>
      </c>
      <c r="D1270" t="s">
        <v>848</v>
      </c>
      <c r="E1270">
        <v>1</v>
      </c>
      <c r="F1270" t="str">
        <f>IFERROR(VLOOKUP(TRIM(sas_2015[[#This Row],[vehicle_Body type]]),body_cat[],2,FALSE)," ")</f>
        <v>passenger truck</v>
      </c>
      <c r="G1270" t="str">
        <f>IFERROR(VLOOKUP(TRIM(sas_2015[[#This Row],[Registration type]]),regi_cat[],2,FALSE)," ")</f>
        <v>auto</v>
      </c>
    </row>
    <row r="1271" spans="3:7" x14ac:dyDescent="0.2">
      <c r="C1271" t="s">
        <v>923</v>
      </c>
      <c r="D1271" t="s">
        <v>913</v>
      </c>
      <c r="E1271">
        <v>14</v>
      </c>
      <c r="F1271" t="str">
        <f>IFERROR(VLOOKUP(TRIM(sas_2015[[#This Row],[vehicle_Body type]]),body_cat[],2,FALSE)," ")</f>
        <v>passenger truck</v>
      </c>
      <c r="G1271" t="str">
        <f>IFERROR(VLOOKUP(TRIM(sas_2015[[#This Row],[Registration type]]),regi_cat[],2,FALSE)," ")</f>
        <v>equipment</v>
      </c>
    </row>
    <row r="1272" spans="3:7" x14ac:dyDescent="0.2">
      <c r="C1272" t="s">
        <v>923</v>
      </c>
      <c r="D1272" t="s">
        <v>739</v>
      </c>
      <c r="E1272">
        <v>485</v>
      </c>
      <c r="F1272" t="str">
        <f>IFERROR(VLOOKUP(TRIM(sas_2015[[#This Row],[vehicle_Body type]]),body_cat[],2,FALSE)," ")</f>
        <v>passenger truck</v>
      </c>
      <c r="G1272" t="str">
        <f>IFERROR(VLOOKUP(TRIM(sas_2015[[#This Row],[Registration type]]),regi_cat[],2,FALSE)," ")</f>
        <v>auto</v>
      </c>
    </row>
    <row r="1273" spans="3:7" x14ac:dyDescent="0.2">
      <c r="C1273" t="s">
        <v>923</v>
      </c>
      <c r="D1273" t="s">
        <v>840</v>
      </c>
      <c r="E1273">
        <v>1</v>
      </c>
      <c r="F1273" t="str">
        <f>IFERROR(VLOOKUP(TRIM(sas_2015[[#This Row],[vehicle_Body type]]),body_cat[],2,FALSE)," ")</f>
        <v>passenger truck</v>
      </c>
      <c r="G1273" t="str">
        <f>IFERROR(VLOOKUP(TRIM(sas_2015[[#This Row],[Registration type]]),regi_cat[],2,FALSE)," ")</f>
        <v>auto</v>
      </c>
    </row>
    <row r="1274" spans="3:7" x14ac:dyDescent="0.2">
      <c r="C1274" t="s">
        <v>923</v>
      </c>
      <c r="D1274" t="s">
        <v>803</v>
      </c>
      <c r="E1274">
        <v>860</v>
      </c>
      <c r="F1274" t="str">
        <f>IFERROR(VLOOKUP(TRIM(sas_2015[[#This Row],[vehicle_Body type]]),body_cat[],2,FALSE)," ")</f>
        <v>passenger truck</v>
      </c>
      <c r="G1274" t="str">
        <f>IFERROR(VLOOKUP(TRIM(sas_2015[[#This Row],[Registration type]]),regi_cat[],2,FALSE)," ")</f>
        <v>auto</v>
      </c>
    </row>
    <row r="1275" spans="3:7" x14ac:dyDescent="0.2">
      <c r="C1275" t="s">
        <v>923</v>
      </c>
      <c r="D1275" t="s">
        <v>804</v>
      </c>
      <c r="E1275">
        <v>58</v>
      </c>
      <c r="F1275" t="str">
        <f>IFERROR(VLOOKUP(TRIM(sas_2015[[#This Row],[vehicle_Body type]]),body_cat[],2,FALSE)," ")</f>
        <v>passenger truck</v>
      </c>
      <c r="G1275" t="str">
        <f>IFERROR(VLOOKUP(TRIM(sas_2015[[#This Row],[Registration type]]),regi_cat[],2,FALSE)," ")</f>
        <v>auto</v>
      </c>
    </row>
    <row r="1276" spans="3:7" x14ac:dyDescent="0.2">
      <c r="C1276" t="s">
        <v>923</v>
      </c>
      <c r="D1276" t="s">
        <v>740</v>
      </c>
      <c r="E1276">
        <v>1675</v>
      </c>
      <c r="F1276" t="str">
        <f>IFERROR(VLOOKUP(TRIM(sas_2015[[#This Row],[vehicle_Body type]]),body_cat[],2,FALSE)," ")</f>
        <v>passenger truck</v>
      </c>
      <c r="G1276" t="str">
        <f>IFERROR(VLOOKUP(TRIM(sas_2015[[#This Row],[Registration type]]),regi_cat[],2,FALSE)," ")</f>
        <v>auto</v>
      </c>
    </row>
    <row r="1277" spans="3:7" x14ac:dyDescent="0.2">
      <c r="C1277" t="s">
        <v>923</v>
      </c>
      <c r="D1277" t="s">
        <v>741</v>
      </c>
      <c r="E1277">
        <v>230</v>
      </c>
      <c r="F1277" t="str">
        <f>IFERROR(VLOOKUP(TRIM(sas_2015[[#This Row],[vehicle_Body type]]),body_cat[],2,FALSE)," ")</f>
        <v>passenger truck</v>
      </c>
      <c r="G1277" t="str">
        <f>IFERROR(VLOOKUP(TRIM(sas_2015[[#This Row],[Registration type]]),regi_cat[],2,FALSE)," ")</f>
        <v>passenger truck</v>
      </c>
    </row>
    <row r="1278" spans="3:7" x14ac:dyDescent="0.2">
      <c r="C1278" t="s">
        <v>923</v>
      </c>
      <c r="D1278" t="s">
        <v>805</v>
      </c>
      <c r="E1278">
        <v>220</v>
      </c>
      <c r="F1278" t="str">
        <f>IFERROR(VLOOKUP(TRIM(sas_2015[[#This Row],[vehicle_Body type]]),body_cat[],2,FALSE)," ")</f>
        <v>passenger truck</v>
      </c>
      <c r="G1278" t="str">
        <f>IFERROR(VLOOKUP(TRIM(sas_2015[[#This Row],[Registration type]]),regi_cat[],2,FALSE)," ")</f>
        <v>auto</v>
      </c>
    </row>
    <row r="1279" spans="3:7" x14ac:dyDescent="0.2">
      <c r="C1279" t="s">
        <v>923</v>
      </c>
      <c r="D1279" t="s">
        <v>742</v>
      </c>
      <c r="E1279">
        <v>13</v>
      </c>
      <c r="F1279" t="str">
        <f>IFERROR(VLOOKUP(TRIM(sas_2015[[#This Row],[vehicle_Body type]]),body_cat[],2,FALSE)," ")</f>
        <v>passenger truck</v>
      </c>
      <c r="G1279" t="str">
        <f>IFERROR(VLOOKUP(TRIM(sas_2015[[#This Row],[Registration type]]),regi_cat[],2,FALSE)," ")</f>
        <v>trailer</v>
      </c>
    </row>
    <row r="1280" spans="3:7" x14ac:dyDescent="0.2">
      <c r="C1280" t="s">
        <v>923</v>
      </c>
      <c r="D1280" t="s">
        <v>743</v>
      </c>
      <c r="E1280">
        <v>314</v>
      </c>
      <c r="F1280" t="str">
        <f>IFERROR(VLOOKUP(TRIM(sas_2015[[#This Row],[vehicle_Body type]]),body_cat[],2,FALSE)," ")</f>
        <v>passenger truck</v>
      </c>
      <c r="G1280" t="str">
        <f>IFERROR(VLOOKUP(TRIM(sas_2015[[#This Row],[Registration type]]),regi_cat[],2,FALSE)," ")</f>
        <v>passenger truck</v>
      </c>
    </row>
    <row r="1281" spans="3:7" x14ac:dyDescent="0.2">
      <c r="C1281" t="s">
        <v>923</v>
      </c>
      <c r="D1281" t="s">
        <v>806</v>
      </c>
      <c r="E1281">
        <v>10</v>
      </c>
      <c r="F1281" t="str">
        <f>IFERROR(VLOOKUP(TRIM(sas_2015[[#This Row],[vehicle_Body type]]),body_cat[],2,FALSE)," ")</f>
        <v>passenger truck</v>
      </c>
      <c r="G1281" t="str">
        <f>IFERROR(VLOOKUP(TRIM(sas_2015[[#This Row],[Registration type]]),regi_cat[],2,FALSE)," ")</f>
        <v>auto</v>
      </c>
    </row>
    <row r="1282" spans="3:7" x14ac:dyDescent="0.2">
      <c r="C1282" t="s">
        <v>923</v>
      </c>
      <c r="D1282" t="s">
        <v>807</v>
      </c>
      <c r="E1282">
        <v>3</v>
      </c>
      <c r="F1282" t="str">
        <f>IFERROR(VLOOKUP(TRIM(sas_2015[[#This Row],[vehicle_Body type]]),body_cat[],2,FALSE)," ")</f>
        <v>passenger truck</v>
      </c>
      <c r="G1282" t="str">
        <f>IFERROR(VLOOKUP(TRIM(sas_2015[[#This Row],[Registration type]]),regi_cat[],2,FALSE)," ")</f>
        <v>auto</v>
      </c>
    </row>
    <row r="1283" spans="3:7" x14ac:dyDescent="0.2">
      <c r="C1283" t="s">
        <v>923</v>
      </c>
      <c r="D1283" t="s">
        <v>808</v>
      </c>
      <c r="E1283">
        <v>13</v>
      </c>
      <c r="F1283" t="str">
        <f>IFERROR(VLOOKUP(TRIM(sas_2015[[#This Row],[vehicle_Body type]]),body_cat[],2,FALSE)," ")</f>
        <v>passenger truck</v>
      </c>
      <c r="G1283" t="str">
        <f>IFERROR(VLOOKUP(TRIM(sas_2015[[#This Row],[Registration type]]),regi_cat[],2,FALSE)," ")</f>
        <v>auto</v>
      </c>
    </row>
    <row r="1284" spans="3:7" x14ac:dyDescent="0.2">
      <c r="C1284" t="s">
        <v>923</v>
      </c>
      <c r="D1284" t="s">
        <v>744</v>
      </c>
      <c r="E1284">
        <v>316</v>
      </c>
      <c r="F1284" t="str">
        <f>IFERROR(VLOOKUP(TRIM(sas_2015[[#This Row],[vehicle_Body type]]),body_cat[],2,FALSE)," ")</f>
        <v>passenger truck</v>
      </c>
      <c r="G1284" t="str">
        <f>IFERROR(VLOOKUP(TRIM(sas_2015[[#This Row],[Registration type]]),regi_cat[],2,FALSE)," ")</f>
        <v>auto</v>
      </c>
    </row>
    <row r="1285" spans="3:7" x14ac:dyDescent="0.2">
      <c r="C1285" t="s">
        <v>923</v>
      </c>
      <c r="D1285" t="s">
        <v>745</v>
      </c>
      <c r="E1285">
        <v>737</v>
      </c>
      <c r="F1285" t="str">
        <f>IFERROR(VLOOKUP(TRIM(sas_2015[[#This Row],[vehicle_Body type]]),body_cat[],2,FALSE)," ")</f>
        <v>passenger truck</v>
      </c>
      <c r="G1285" t="str">
        <f>IFERROR(VLOOKUP(TRIM(sas_2015[[#This Row],[Registration type]]),regi_cat[],2,FALSE)," ")</f>
        <v>school bus</v>
      </c>
    </row>
    <row r="1286" spans="3:7" x14ac:dyDescent="0.2">
      <c r="C1286" t="s">
        <v>923</v>
      </c>
      <c r="D1286" t="s">
        <v>851</v>
      </c>
      <c r="E1286">
        <v>4</v>
      </c>
      <c r="F1286" t="str">
        <f>IFERROR(VLOOKUP(TRIM(sas_2015[[#This Row],[vehicle_Body type]]),body_cat[],2,FALSE)," ")</f>
        <v>passenger truck</v>
      </c>
      <c r="G1286" t="str">
        <f>IFERROR(VLOOKUP(TRIM(sas_2015[[#This Row],[Registration type]]),regi_cat[],2,FALSE)," ")</f>
        <v>auto</v>
      </c>
    </row>
    <row r="1287" spans="3:7" x14ac:dyDescent="0.2">
      <c r="C1287" t="s">
        <v>923</v>
      </c>
      <c r="D1287" t="s">
        <v>810</v>
      </c>
      <c r="E1287">
        <v>103</v>
      </c>
      <c r="F1287" t="str">
        <f>IFERROR(VLOOKUP(TRIM(sas_2015[[#This Row],[vehicle_Body type]]),body_cat[],2,FALSE)," ")</f>
        <v>passenger truck</v>
      </c>
      <c r="G1287" t="str">
        <f>IFERROR(VLOOKUP(TRIM(sas_2015[[#This Row],[Registration type]]),regi_cat[],2,FALSE)," ")</f>
        <v>auto</v>
      </c>
    </row>
    <row r="1288" spans="3:7" x14ac:dyDescent="0.2">
      <c r="C1288" t="s">
        <v>923</v>
      </c>
      <c r="D1288" t="s">
        <v>811</v>
      </c>
      <c r="E1288">
        <v>13</v>
      </c>
      <c r="F1288" t="str">
        <f>IFERROR(VLOOKUP(TRIM(sas_2015[[#This Row],[vehicle_Body type]]),body_cat[],2,FALSE)," ")</f>
        <v>passenger truck</v>
      </c>
      <c r="G1288" t="str">
        <f>IFERROR(VLOOKUP(TRIM(sas_2015[[#This Row],[Registration type]]),regi_cat[],2,FALSE)," ")</f>
        <v>auto</v>
      </c>
    </row>
    <row r="1289" spans="3:7" x14ac:dyDescent="0.2">
      <c r="C1289" t="s">
        <v>923</v>
      </c>
      <c r="D1289" t="s">
        <v>812</v>
      </c>
      <c r="E1289">
        <v>8</v>
      </c>
      <c r="F1289" t="str">
        <f>IFERROR(VLOOKUP(TRIM(sas_2015[[#This Row],[vehicle_Body type]]),body_cat[],2,FALSE)," ")</f>
        <v>passenger truck</v>
      </c>
      <c r="G1289" t="str">
        <f>IFERROR(VLOOKUP(TRIM(sas_2015[[#This Row],[Registration type]]),regi_cat[],2,FALSE)," ")</f>
        <v>auto</v>
      </c>
    </row>
    <row r="1290" spans="3:7" x14ac:dyDescent="0.2">
      <c r="C1290" t="s">
        <v>923</v>
      </c>
      <c r="D1290" t="s">
        <v>813</v>
      </c>
      <c r="E1290">
        <v>48</v>
      </c>
      <c r="F1290" t="str">
        <f>IFERROR(VLOOKUP(TRIM(sas_2015[[#This Row],[vehicle_Body type]]),body_cat[],2,FALSE)," ")</f>
        <v>passenger truck</v>
      </c>
      <c r="G1290" t="str">
        <f>IFERROR(VLOOKUP(TRIM(sas_2015[[#This Row],[Registration type]]),regi_cat[],2,FALSE)," ")</f>
        <v>auto</v>
      </c>
    </row>
    <row r="1291" spans="3:7" x14ac:dyDescent="0.2">
      <c r="C1291" t="s">
        <v>923</v>
      </c>
      <c r="D1291" t="s">
        <v>746</v>
      </c>
      <c r="E1291">
        <v>1048</v>
      </c>
      <c r="F1291" t="str">
        <f>IFERROR(VLOOKUP(TRIM(sas_2015[[#This Row],[vehicle_Body type]]),body_cat[],2,FALSE)," ")</f>
        <v>passenger truck</v>
      </c>
      <c r="G1291" t="str">
        <f>IFERROR(VLOOKUP(TRIM(sas_2015[[#This Row],[Registration type]]),regi_cat[],2,FALSE)," ")</f>
        <v>auto</v>
      </c>
    </row>
    <row r="1292" spans="3:7" x14ac:dyDescent="0.2">
      <c r="C1292" t="s">
        <v>923</v>
      </c>
      <c r="D1292" t="s">
        <v>747</v>
      </c>
      <c r="E1292">
        <v>255</v>
      </c>
      <c r="F1292" t="str">
        <f>IFERROR(VLOOKUP(TRIM(sas_2015[[#This Row],[vehicle_Body type]]),body_cat[],2,FALSE)," ")</f>
        <v>passenger truck</v>
      </c>
      <c r="G1292" t="str">
        <f>IFERROR(VLOOKUP(TRIM(sas_2015[[#This Row],[Registration type]]),regi_cat[],2,FALSE)," ")</f>
        <v>auto</v>
      </c>
    </row>
    <row r="1293" spans="3:7" x14ac:dyDescent="0.2">
      <c r="C1293" t="s">
        <v>923</v>
      </c>
      <c r="D1293" t="s">
        <v>852</v>
      </c>
      <c r="E1293">
        <v>11</v>
      </c>
      <c r="F1293" t="str">
        <f>IFERROR(VLOOKUP(TRIM(sas_2015[[#This Row],[vehicle_Body type]]),body_cat[],2,FALSE)," ")</f>
        <v>passenger truck</v>
      </c>
      <c r="G1293" t="str">
        <f>IFERROR(VLOOKUP(TRIM(sas_2015[[#This Row],[Registration type]]),regi_cat[],2,FALSE)," ")</f>
        <v>auto</v>
      </c>
    </row>
    <row r="1294" spans="3:7" x14ac:dyDescent="0.2">
      <c r="C1294" t="s">
        <v>923</v>
      </c>
      <c r="D1294" t="s">
        <v>815</v>
      </c>
      <c r="E1294">
        <v>81</v>
      </c>
      <c r="F1294" t="str">
        <f>IFERROR(VLOOKUP(TRIM(sas_2015[[#This Row],[vehicle_Body type]]),body_cat[],2,FALSE)," ")</f>
        <v>passenger truck</v>
      </c>
      <c r="G1294" t="str">
        <f>IFERROR(VLOOKUP(TRIM(sas_2015[[#This Row],[Registration type]]),regi_cat[],2,FALSE)," ")</f>
        <v>auto</v>
      </c>
    </row>
    <row r="1295" spans="3:7" x14ac:dyDescent="0.2">
      <c r="C1295" t="s">
        <v>923</v>
      </c>
      <c r="D1295" t="s">
        <v>853</v>
      </c>
      <c r="E1295">
        <v>3</v>
      </c>
      <c r="F1295" t="str">
        <f>IFERROR(VLOOKUP(TRIM(sas_2015[[#This Row],[vehicle_Body type]]),body_cat[],2,FALSE)," ")</f>
        <v>passenger truck</v>
      </c>
      <c r="G1295" t="str">
        <f>IFERROR(VLOOKUP(TRIM(sas_2015[[#This Row],[Registration type]]),regi_cat[],2,FALSE)," ")</f>
        <v>auto</v>
      </c>
    </row>
    <row r="1296" spans="3:7" x14ac:dyDescent="0.2">
      <c r="C1296" t="s">
        <v>923</v>
      </c>
      <c r="D1296" t="s">
        <v>854</v>
      </c>
      <c r="E1296">
        <v>3</v>
      </c>
      <c r="F1296" t="str">
        <f>IFERROR(VLOOKUP(TRIM(sas_2015[[#This Row],[vehicle_Body type]]),body_cat[],2,FALSE)," ")</f>
        <v>passenger truck</v>
      </c>
      <c r="G1296" t="str">
        <f>IFERROR(VLOOKUP(TRIM(sas_2015[[#This Row],[Registration type]]),regi_cat[],2,FALSE)," ")</f>
        <v>auto</v>
      </c>
    </row>
    <row r="1297" spans="3:7" x14ac:dyDescent="0.2">
      <c r="C1297" t="s">
        <v>923</v>
      </c>
      <c r="D1297" t="s">
        <v>748</v>
      </c>
      <c r="E1297">
        <v>769</v>
      </c>
      <c r="F1297" t="str">
        <f>IFERROR(VLOOKUP(TRIM(sas_2015[[#This Row],[vehicle_Body type]]),body_cat[],2,FALSE)," ")</f>
        <v>passenger truck</v>
      </c>
      <c r="G1297" t="str">
        <f>IFERROR(VLOOKUP(TRIM(sas_2015[[#This Row],[Registration type]]),regi_cat[],2,FALSE)," ")</f>
        <v>auto</v>
      </c>
    </row>
    <row r="1298" spans="3:7" x14ac:dyDescent="0.2">
      <c r="C1298" t="s">
        <v>923</v>
      </c>
      <c r="D1298" t="s">
        <v>816</v>
      </c>
      <c r="E1298">
        <v>29</v>
      </c>
      <c r="F1298" t="str">
        <f>IFERROR(VLOOKUP(TRIM(sas_2015[[#This Row],[vehicle_Body type]]),body_cat[],2,FALSE)," ")</f>
        <v>passenger truck</v>
      </c>
      <c r="G1298" t="str">
        <f>IFERROR(VLOOKUP(TRIM(sas_2015[[#This Row],[Registration type]]),regi_cat[],2,FALSE)," ")</f>
        <v>auto</v>
      </c>
    </row>
    <row r="1299" spans="3:7" x14ac:dyDescent="0.2">
      <c r="C1299" t="s">
        <v>923</v>
      </c>
      <c r="D1299" t="s">
        <v>914</v>
      </c>
      <c r="E1299">
        <v>15</v>
      </c>
      <c r="F1299" t="str">
        <f>IFERROR(VLOOKUP(TRIM(sas_2015[[#This Row],[vehicle_Body type]]),body_cat[],2,FALSE)," ")</f>
        <v>passenger truck</v>
      </c>
      <c r="G1299" t="str">
        <f>IFERROR(VLOOKUP(TRIM(sas_2015[[#This Row],[Registration type]]),regi_cat[],2,FALSE)," ")</f>
        <v>light commercial truck</v>
      </c>
    </row>
    <row r="1300" spans="3:7" x14ac:dyDescent="0.2">
      <c r="C1300" t="s">
        <v>923</v>
      </c>
      <c r="D1300" t="s">
        <v>751</v>
      </c>
      <c r="E1300">
        <v>30</v>
      </c>
      <c r="F1300" t="str">
        <f>IFERROR(VLOOKUP(TRIM(sas_2015[[#This Row],[vehicle_Body type]]),body_cat[],2,FALSE)," ")</f>
        <v>passenger truck</v>
      </c>
      <c r="G1300" t="str">
        <f>IFERROR(VLOOKUP(TRIM(sas_2015[[#This Row],[Registration type]]),regi_cat[],2,FALSE)," ")</f>
        <v>trailer</v>
      </c>
    </row>
    <row r="1301" spans="3:7" x14ac:dyDescent="0.2">
      <c r="C1301" t="s">
        <v>923</v>
      </c>
      <c r="D1301" t="s">
        <v>872</v>
      </c>
      <c r="E1301">
        <v>17</v>
      </c>
      <c r="F1301" t="str">
        <f>IFERROR(VLOOKUP(TRIM(sas_2015[[#This Row],[vehicle_Body type]]),body_cat[],2,FALSE)," ")</f>
        <v>passenger truck</v>
      </c>
      <c r="G1301" t="str">
        <f>IFERROR(VLOOKUP(TRIM(sas_2015[[#This Row],[Registration type]]),regi_cat[],2,FALSE)," ")</f>
        <v>trailer</v>
      </c>
    </row>
    <row r="1302" spans="3:7" x14ac:dyDescent="0.2">
      <c r="C1302" t="s">
        <v>923</v>
      </c>
      <c r="D1302" t="s">
        <v>884</v>
      </c>
      <c r="E1302">
        <v>7</v>
      </c>
      <c r="F1302" t="str">
        <f>IFERROR(VLOOKUP(TRIM(sas_2015[[#This Row],[vehicle_Body type]]),body_cat[],2,FALSE)," ")</f>
        <v>passenger truck</v>
      </c>
      <c r="G1302" t="str">
        <f>IFERROR(VLOOKUP(TRIM(sas_2015[[#This Row],[Registration type]]),regi_cat[],2,FALSE)," ")</f>
        <v>trailer</v>
      </c>
    </row>
    <row r="1303" spans="3:7" x14ac:dyDescent="0.2">
      <c r="C1303" t="s">
        <v>923</v>
      </c>
      <c r="D1303" t="s">
        <v>885</v>
      </c>
      <c r="E1303">
        <v>2</v>
      </c>
      <c r="F1303" t="str">
        <f>IFERROR(VLOOKUP(TRIM(sas_2015[[#This Row],[vehicle_Body type]]),body_cat[],2,FALSE)," ")</f>
        <v>passenger truck</v>
      </c>
      <c r="G1303" t="str">
        <f>IFERROR(VLOOKUP(TRIM(sas_2015[[#This Row],[Registration type]]),regi_cat[],2,FALSE)," ")</f>
        <v>trailer</v>
      </c>
    </row>
    <row r="1304" spans="3:7" x14ac:dyDescent="0.2">
      <c r="C1304" t="s">
        <v>923</v>
      </c>
      <c r="D1304" t="s">
        <v>752</v>
      </c>
      <c r="E1304">
        <v>5996</v>
      </c>
      <c r="F1304" t="str">
        <f>IFERROR(VLOOKUP(TRIM(sas_2015[[#This Row],[vehicle_Body type]]),body_cat[],2,FALSE)," ")</f>
        <v>passenger truck</v>
      </c>
      <c r="G1304" t="str">
        <f>IFERROR(VLOOKUP(TRIM(sas_2015[[#This Row],[Registration type]]),regi_cat[],2,FALSE)," ")</f>
        <v>light commercial truck</v>
      </c>
    </row>
    <row r="1305" spans="3:7" x14ac:dyDescent="0.2">
      <c r="C1305" t="s">
        <v>923</v>
      </c>
      <c r="D1305" t="s">
        <v>753</v>
      </c>
      <c r="E1305">
        <v>2094</v>
      </c>
      <c r="F1305" t="str">
        <f>IFERROR(VLOOKUP(TRIM(sas_2015[[#This Row],[vehicle_Body type]]),body_cat[],2,FALSE)," ")</f>
        <v>passenger truck</v>
      </c>
      <c r="G1305" t="str">
        <f>IFERROR(VLOOKUP(TRIM(sas_2015[[#This Row],[Registration type]]),regi_cat[],2,FALSE)," ")</f>
        <v>light commercial truck</v>
      </c>
    </row>
    <row r="1306" spans="3:7" x14ac:dyDescent="0.2">
      <c r="C1306" t="s">
        <v>923</v>
      </c>
      <c r="D1306" t="s">
        <v>868</v>
      </c>
      <c r="E1306">
        <v>1152</v>
      </c>
      <c r="F1306" t="str">
        <f>IFERROR(VLOOKUP(TRIM(sas_2015[[#This Row],[vehicle_Body type]]),body_cat[],2,FALSE)," ")</f>
        <v>passenger truck</v>
      </c>
      <c r="G1306" t="str">
        <f>IFERROR(VLOOKUP(TRIM(sas_2015[[#This Row],[Registration type]]),regi_cat[],2,FALSE)," ")</f>
        <v>single unit long haul</v>
      </c>
    </row>
    <row r="1307" spans="3:7" x14ac:dyDescent="0.2">
      <c r="C1307" t="s">
        <v>923</v>
      </c>
      <c r="D1307" t="s">
        <v>881</v>
      </c>
      <c r="E1307">
        <v>38</v>
      </c>
      <c r="F1307" t="str">
        <f>IFERROR(VLOOKUP(TRIM(sas_2015[[#This Row],[vehicle_Body type]]),body_cat[],2,FALSE)," ")</f>
        <v>passenger truck</v>
      </c>
      <c r="G1307" t="str">
        <f>IFERROR(VLOOKUP(TRIM(sas_2015[[#This Row],[Registration type]]),regi_cat[],2,FALSE)," ")</f>
        <v>single unit long haul</v>
      </c>
    </row>
    <row r="1308" spans="3:7" x14ac:dyDescent="0.2">
      <c r="C1308" t="s">
        <v>923</v>
      </c>
      <c r="D1308" t="s">
        <v>876</v>
      </c>
      <c r="E1308">
        <v>105</v>
      </c>
      <c r="F1308" t="str">
        <f>IFERROR(VLOOKUP(TRIM(sas_2015[[#This Row],[vehicle_Body type]]),body_cat[],2,FALSE)," ")</f>
        <v>passenger truck</v>
      </c>
      <c r="G1308" t="str">
        <f>IFERROR(VLOOKUP(TRIM(sas_2015[[#This Row],[Registration type]]),regi_cat[],2,FALSE)," ")</f>
        <v>single unit long haul</v>
      </c>
    </row>
    <row r="1309" spans="3:7" x14ac:dyDescent="0.2">
      <c r="C1309" t="s">
        <v>923</v>
      </c>
      <c r="D1309" t="s">
        <v>898</v>
      </c>
      <c r="E1309">
        <v>92</v>
      </c>
      <c r="F1309" t="str">
        <f>IFERROR(VLOOKUP(TRIM(sas_2015[[#This Row],[vehicle_Body type]]),body_cat[],2,FALSE)," ")</f>
        <v>passenger truck</v>
      </c>
      <c r="G1309" t="str">
        <f>IFERROR(VLOOKUP(TRIM(sas_2015[[#This Row],[Registration type]]),regi_cat[],2,FALSE)," ")</f>
        <v>combination long haul</v>
      </c>
    </row>
    <row r="1310" spans="3:7" x14ac:dyDescent="0.2">
      <c r="C1310" t="s">
        <v>923</v>
      </c>
      <c r="D1310" t="s">
        <v>754</v>
      </c>
      <c r="E1310">
        <v>6</v>
      </c>
      <c r="F1310" t="str">
        <f>IFERROR(VLOOKUP(TRIM(sas_2015[[#This Row],[vehicle_Body type]]),body_cat[],2,FALSE)," ")</f>
        <v>passenger truck</v>
      </c>
      <c r="G1310" t="str">
        <f>IFERROR(VLOOKUP(TRIM(sas_2015[[#This Row],[Registration type]]),regi_cat[],2,FALSE)," ")</f>
        <v>combination long haul</v>
      </c>
    </row>
    <row r="1311" spans="3:7" x14ac:dyDescent="0.2">
      <c r="C1311" t="s">
        <v>923</v>
      </c>
      <c r="D1311" t="s">
        <v>755</v>
      </c>
      <c r="E1311">
        <v>4</v>
      </c>
      <c r="F1311" t="str">
        <f>IFERROR(VLOOKUP(TRIM(sas_2015[[#This Row],[vehicle_Body type]]),body_cat[],2,FALSE)," ")</f>
        <v>passenger truck</v>
      </c>
      <c r="G1311" t="str">
        <f>IFERROR(VLOOKUP(TRIM(sas_2015[[#This Row],[Registration type]]),regi_cat[],2,FALSE)," ")</f>
        <v>combination long haul</v>
      </c>
    </row>
    <row r="1312" spans="3:7" x14ac:dyDescent="0.2">
      <c r="C1312" t="s">
        <v>923</v>
      </c>
      <c r="D1312" t="s">
        <v>899</v>
      </c>
      <c r="E1312">
        <v>46</v>
      </c>
      <c r="F1312" t="str">
        <f>IFERROR(VLOOKUP(TRIM(sas_2015[[#This Row],[vehicle_Body type]]),body_cat[],2,FALSE)," ")</f>
        <v>passenger truck</v>
      </c>
      <c r="G1312" t="str">
        <f>IFERROR(VLOOKUP(TRIM(sas_2015[[#This Row],[Registration type]]),regi_cat[],2,FALSE)," ")</f>
        <v>combination long haul</v>
      </c>
    </row>
    <row r="1313" spans="3:7" x14ac:dyDescent="0.2">
      <c r="C1313" t="s">
        <v>923</v>
      </c>
      <c r="D1313" t="s">
        <v>756</v>
      </c>
      <c r="E1313">
        <v>82</v>
      </c>
      <c r="F1313" t="str">
        <f>IFERROR(VLOOKUP(TRIM(sas_2015[[#This Row],[vehicle_Body type]]),body_cat[],2,FALSE)," ")</f>
        <v>passenger truck</v>
      </c>
      <c r="G1313" t="str">
        <f>IFERROR(VLOOKUP(TRIM(sas_2015[[#This Row],[Registration type]]),regi_cat[],2,FALSE)," ")</f>
        <v>combination long haul</v>
      </c>
    </row>
    <row r="1314" spans="3:7" x14ac:dyDescent="0.2">
      <c r="C1314" t="s">
        <v>923</v>
      </c>
      <c r="D1314" t="s">
        <v>915</v>
      </c>
      <c r="E1314">
        <v>8</v>
      </c>
      <c r="F1314" t="str">
        <f>IFERROR(VLOOKUP(TRIM(sas_2015[[#This Row],[vehicle_Body type]]),body_cat[],2,FALSE)," ")</f>
        <v>passenger truck</v>
      </c>
      <c r="G1314" t="str">
        <f>IFERROR(VLOOKUP(TRIM(sas_2015[[#This Row],[Registration type]]),regi_cat[],2,FALSE)," ")</f>
        <v>combination long haul</v>
      </c>
    </row>
    <row r="1315" spans="3:7" x14ac:dyDescent="0.2">
      <c r="C1315" t="s">
        <v>923</v>
      </c>
      <c r="D1315" t="s">
        <v>916</v>
      </c>
      <c r="E1315">
        <v>15</v>
      </c>
      <c r="F1315" t="str">
        <f>IFERROR(VLOOKUP(TRIM(sas_2015[[#This Row],[vehicle_Body type]]),body_cat[],2,FALSE)," ")</f>
        <v>passenger truck</v>
      </c>
      <c r="G1315" t="str">
        <f>IFERROR(VLOOKUP(TRIM(sas_2015[[#This Row],[Registration type]]),regi_cat[],2,FALSE)," ")</f>
        <v>combination long haul</v>
      </c>
    </row>
    <row r="1316" spans="3:7" x14ac:dyDescent="0.2">
      <c r="C1316" t="s">
        <v>923</v>
      </c>
      <c r="D1316" t="s">
        <v>917</v>
      </c>
      <c r="E1316">
        <v>83</v>
      </c>
      <c r="F1316" t="str">
        <f>IFERROR(VLOOKUP(TRIM(sas_2015[[#This Row],[vehicle_Body type]]),body_cat[],2,FALSE)," ")</f>
        <v>passenger truck</v>
      </c>
      <c r="G1316" t="str">
        <f>IFERROR(VLOOKUP(TRIM(sas_2015[[#This Row],[Registration type]]),regi_cat[],2,FALSE)," ")</f>
        <v>combination long haul</v>
      </c>
    </row>
    <row r="1317" spans="3:7" x14ac:dyDescent="0.2">
      <c r="C1317" t="s">
        <v>923</v>
      </c>
      <c r="D1317" t="s">
        <v>757</v>
      </c>
      <c r="E1317">
        <v>12310</v>
      </c>
      <c r="F1317" t="str">
        <f>IFERROR(VLOOKUP(TRIM(sas_2015[[#This Row],[vehicle_Body type]]),body_cat[],2,FALSE)," ")</f>
        <v>passenger truck</v>
      </c>
      <c r="G1317" t="str">
        <f>IFERROR(VLOOKUP(TRIM(sas_2015[[#This Row],[Registration type]]),regi_cat[],2,FALSE)," ")</f>
        <v>light commercial truck</v>
      </c>
    </row>
    <row r="1318" spans="3:7" x14ac:dyDescent="0.2">
      <c r="C1318" t="s">
        <v>923</v>
      </c>
      <c r="D1318" t="s">
        <v>758</v>
      </c>
      <c r="E1318">
        <v>66</v>
      </c>
      <c r="F1318" t="str">
        <f>IFERROR(VLOOKUP(TRIM(sas_2015[[#This Row],[vehicle_Body type]]),body_cat[],2,FALSE)," ")</f>
        <v>passenger truck</v>
      </c>
      <c r="G1318" t="str">
        <f>IFERROR(VLOOKUP(TRIM(sas_2015[[#This Row],[Registration type]]),regi_cat[],2,FALSE)," ")</f>
        <v>combination long haul</v>
      </c>
    </row>
    <row r="1319" spans="3:7" x14ac:dyDescent="0.2">
      <c r="C1319" t="s">
        <v>923</v>
      </c>
      <c r="D1319" t="s">
        <v>759</v>
      </c>
      <c r="E1319">
        <v>1223</v>
      </c>
      <c r="F1319" t="str">
        <f>IFERROR(VLOOKUP(TRIM(sas_2015[[#This Row],[vehicle_Body type]]),body_cat[],2,FALSE)," ")</f>
        <v>passenger truck</v>
      </c>
      <c r="G1319" t="str">
        <f>IFERROR(VLOOKUP(TRIM(sas_2015[[#This Row],[Registration type]]),regi_cat[],2,FALSE)," ")</f>
        <v>auto</v>
      </c>
    </row>
    <row r="1320" spans="3:7" x14ac:dyDescent="0.2">
      <c r="C1320" t="s">
        <v>923</v>
      </c>
      <c r="D1320" t="s">
        <v>761</v>
      </c>
      <c r="E1320">
        <v>489</v>
      </c>
      <c r="F1320" t="str">
        <f>IFERROR(VLOOKUP(TRIM(sas_2015[[#This Row],[vehicle_Body type]]),body_cat[],2,FALSE)," ")</f>
        <v>passenger truck</v>
      </c>
      <c r="G1320" t="str">
        <f>IFERROR(VLOOKUP(TRIM(sas_2015[[#This Row],[Registration type]]),regi_cat[],2,FALSE)," ")</f>
        <v>auto</v>
      </c>
    </row>
    <row r="1321" spans="3:7" x14ac:dyDescent="0.2">
      <c r="C1321" t="s">
        <v>923</v>
      </c>
      <c r="D1321" t="s">
        <v>762</v>
      </c>
      <c r="E1321">
        <v>432</v>
      </c>
      <c r="F1321" t="str">
        <f>IFERROR(VLOOKUP(TRIM(sas_2015[[#This Row],[vehicle_Body type]]),body_cat[],2,FALSE)," ")</f>
        <v>passenger truck</v>
      </c>
      <c r="G1321" t="str">
        <f>IFERROR(VLOOKUP(TRIM(sas_2015[[#This Row],[Registration type]]),regi_cat[],2,FALSE)," ")</f>
        <v>auto</v>
      </c>
    </row>
    <row r="1322" spans="3:7" x14ac:dyDescent="0.2">
      <c r="C1322" t="s">
        <v>923</v>
      </c>
      <c r="D1322" t="s">
        <v>818</v>
      </c>
      <c r="E1322">
        <v>31</v>
      </c>
      <c r="F1322" t="str">
        <f>IFERROR(VLOOKUP(TRIM(sas_2015[[#This Row],[vehicle_Body type]]),body_cat[],2,FALSE)," ")</f>
        <v>passenger truck</v>
      </c>
      <c r="G1322" t="str">
        <f>IFERROR(VLOOKUP(TRIM(sas_2015[[#This Row],[Registration type]]),regi_cat[],2,FALSE)," ")</f>
        <v>auto</v>
      </c>
    </row>
    <row r="1323" spans="3:7" x14ac:dyDescent="0.2">
      <c r="C1323" t="s">
        <v>923</v>
      </c>
      <c r="D1323" t="s">
        <v>763</v>
      </c>
      <c r="E1323">
        <v>3920</v>
      </c>
      <c r="F1323" t="str">
        <f>IFERROR(VLOOKUP(TRIM(sas_2015[[#This Row],[vehicle_Body type]]),body_cat[],2,FALSE)," ")</f>
        <v>passenger truck</v>
      </c>
      <c r="G1323" t="str">
        <f>IFERROR(VLOOKUP(TRIM(sas_2015[[#This Row],[Registration type]]),regi_cat[],2,FALSE)," ")</f>
        <v>auto</v>
      </c>
    </row>
    <row r="1324" spans="3:7" x14ac:dyDescent="0.2">
      <c r="C1324" t="s">
        <v>923</v>
      </c>
      <c r="D1324" t="s">
        <v>764</v>
      </c>
      <c r="E1324">
        <v>654</v>
      </c>
      <c r="F1324" t="str">
        <f>IFERROR(VLOOKUP(TRIM(sas_2015[[#This Row],[vehicle_Body type]]),body_cat[],2,FALSE)," ")</f>
        <v>passenger truck</v>
      </c>
      <c r="G1324" t="str">
        <f>IFERROR(VLOOKUP(TRIM(sas_2015[[#This Row],[Registration type]]),regi_cat[],2,FALSE)," ")</f>
        <v>auto</v>
      </c>
    </row>
    <row r="1325" spans="3:7" x14ac:dyDescent="0.2">
      <c r="C1325" t="s">
        <v>923</v>
      </c>
      <c r="D1325" t="s">
        <v>819</v>
      </c>
      <c r="E1325">
        <v>39</v>
      </c>
      <c r="F1325" t="str">
        <f>IFERROR(VLOOKUP(TRIM(sas_2015[[#This Row],[vehicle_Body type]]),body_cat[],2,FALSE)," ")</f>
        <v>passenger truck</v>
      </c>
      <c r="G1325" t="str">
        <f>IFERROR(VLOOKUP(TRIM(sas_2015[[#This Row],[Registration type]]),regi_cat[],2,FALSE)," ")</f>
        <v>auto</v>
      </c>
    </row>
    <row r="1326" spans="3:7" x14ac:dyDescent="0.2">
      <c r="C1326" t="s">
        <v>923</v>
      </c>
      <c r="D1326" t="s">
        <v>820</v>
      </c>
      <c r="E1326">
        <v>25</v>
      </c>
      <c r="F1326" t="str">
        <f>IFERROR(VLOOKUP(TRIM(sas_2015[[#This Row],[vehicle_Body type]]),body_cat[],2,FALSE)," ")</f>
        <v>passenger truck</v>
      </c>
      <c r="G1326" t="str">
        <f>IFERROR(VLOOKUP(TRIM(sas_2015[[#This Row],[Registration type]]),regi_cat[],2,FALSE)," ")</f>
        <v>auto</v>
      </c>
    </row>
    <row r="1327" spans="3:7" x14ac:dyDescent="0.2">
      <c r="C1327" t="s">
        <v>923</v>
      </c>
      <c r="D1327" t="s">
        <v>821</v>
      </c>
      <c r="E1327">
        <v>12</v>
      </c>
      <c r="F1327" t="str">
        <f>IFERROR(VLOOKUP(TRIM(sas_2015[[#This Row],[vehicle_Body type]]),body_cat[],2,FALSE)," ")</f>
        <v>passenger truck</v>
      </c>
      <c r="G1327" t="str">
        <f>IFERROR(VLOOKUP(TRIM(sas_2015[[#This Row],[Registration type]]),regi_cat[],2,FALSE)," ")</f>
        <v>auto</v>
      </c>
    </row>
    <row r="1328" spans="3:7" x14ac:dyDescent="0.2">
      <c r="C1328" t="s">
        <v>923</v>
      </c>
      <c r="D1328" t="s">
        <v>857</v>
      </c>
      <c r="E1328">
        <v>4</v>
      </c>
      <c r="F1328" t="str">
        <f>IFERROR(VLOOKUP(TRIM(sas_2015[[#This Row],[vehicle_Body type]]),body_cat[],2,FALSE)," ")</f>
        <v>passenger truck</v>
      </c>
      <c r="G1328" t="str">
        <f>IFERROR(VLOOKUP(TRIM(sas_2015[[#This Row],[Registration type]]),regi_cat[],2,FALSE)," ")</f>
        <v>auto</v>
      </c>
    </row>
    <row r="1329" spans="3:7" x14ac:dyDescent="0.2">
      <c r="C1329" t="s">
        <v>923</v>
      </c>
      <c r="D1329" t="s">
        <v>822</v>
      </c>
      <c r="E1329">
        <v>95</v>
      </c>
      <c r="F1329" t="str">
        <f>IFERROR(VLOOKUP(TRIM(sas_2015[[#This Row],[vehicle_Body type]]),body_cat[],2,FALSE)," ")</f>
        <v>passenger truck</v>
      </c>
      <c r="G1329" t="str">
        <f>IFERROR(VLOOKUP(TRIM(sas_2015[[#This Row],[Registration type]]),regi_cat[],2,FALSE)," ")</f>
        <v>auto</v>
      </c>
    </row>
    <row r="1330" spans="3:7" x14ac:dyDescent="0.2">
      <c r="C1330" t="s">
        <v>923</v>
      </c>
      <c r="D1330" t="s">
        <v>784</v>
      </c>
      <c r="E1330">
        <v>1</v>
      </c>
      <c r="F1330" t="str">
        <f>IFERROR(VLOOKUP(TRIM(sas_2015[[#This Row],[vehicle_Body type]]),body_cat[],2,FALSE)," ")</f>
        <v>passenger truck</v>
      </c>
      <c r="G1330" t="str">
        <f>IFERROR(VLOOKUP(TRIM(sas_2015[[#This Row],[Registration type]]),regi_cat[],2,FALSE)," ")</f>
        <v>passenger truck</v>
      </c>
    </row>
    <row r="1331" spans="3:7" x14ac:dyDescent="0.2">
      <c r="C1331" t="s">
        <v>923</v>
      </c>
      <c r="D1331" t="s">
        <v>802</v>
      </c>
      <c r="E1331">
        <v>5</v>
      </c>
      <c r="F1331" t="str">
        <f>IFERROR(VLOOKUP(TRIM(sas_2015[[#This Row],[vehicle_Body type]]),body_cat[],2,FALSE)," ")</f>
        <v>passenger truck</v>
      </c>
      <c r="G1331" t="str">
        <f>IFERROR(VLOOKUP(TRIM(sas_2015[[#This Row],[Registration type]]),regi_cat[],2,FALSE)," ")</f>
        <v>auto</v>
      </c>
    </row>
    <row r="1332" spans="3:7" x14ac:dyDescent="0.2">
      <c r="C1332" t="s">
        <v>923</v>
      </c>
      <c r="D1332" t="s">
        <v>809</v>
      </c>
      <c r="E1332">
        <v>116</v>
      </c>
      <c r="F1332" t="str">
        <f>IFERROR(VLOOKUP(TRIM(sas_2015[[#This Row],[vehicle_Body type]]),body_cat[],2,FALSE)," ")</f>
        <v>passenger truck</v>
      </c>
      <c r="G1332" t="str">
        <f>IFERROR(VLOOKUP(TRIM(sas_2015[[#This Row],[Registration type]]),regi_cat[],2,FALSE)," ")</f>
        <v>auto</v>
      </c>
    </row>
    <row r="1333" spans="3:7" x14ac:dyDescent="0.2">
      <c r="C1333" t="s">
        <v>923</v>
      </c>
      <c r="D1333" t="s">
        <v>749</v>
      </c>
      <c r="E1333">
        <v>378</v>
      </c>
      <c r="F1333" t="str">
        <f>IFERROR(VLOOKUP(TRIM(sas_2015[[#This Row],[vehicle_Body type]]),body_cat[],2,FALSE)," ")</f>
        <v>passenger truck</v>
      </c>
      <c r="G1333" t="str">
        <f>IFERROR(VLOOKUP(TRIM(sas_2015[[#This Row],[Registration type]]),regi_cat[],2,FALSE)," ")</f>
        <v xml:space="preserve"> </v>
      </c>
    </row>
    <row r="1334" spans="3:7" x14ac:dyDescent="0.2">
      <c r="C1334" t="s">
        <v>923</v>
      </c>
      <c r="D1334" t="s">
        <v>750</v>
      </c>
      <c r="E1334">
        <v>78</v>
      </c>
      <c r="F1334" t="str">
        <f>IFERROR(VLOOKUP(TRIM(sas_2015[[#This Row],[vehicle_Body type]]),body_cat[],2,FALSE)," ")</f>
        <v>passenger truck</v>
      </c>
      <c r="G1334" t="str">
        <f>IFERROR(VLOOKUP(TRIM(sas_2015[[#This Row],[Registration type]]),regi_cat[],2,FALSE)," ")</f>
        <v xml:space="preserve"> </v>
      </c>
    </row>
    <row r="1335" spans="3:7" x14ac:dyDescent="0.2">
      <c r="C1335" t="s">
        <v>923</v>
      </c>
      <c r="D1335" t="s">
        <v>867</v>
      </c>
      <c r="E1335">
        <v>84</v>
      </c>
      <c r="F1335" t="str">
        <f>IFERROR(VLOOKUP(TRIM(sas_2015[[#This Row],[vehicle_Body type]]),body_cat[],2,FALSE)," ")</f>
        <v>passenger truck</v>
      </c>
      <c r="G1335" t="str">
        <f>IFERROR(VLOOKUP(TRIM(sas_2015[[#This Row],[Registration type]]),regi_cat[],2,FALSE)," ")</f>
        <v xml:space="preserve"> </v>
      </c>
    </row>
    <row r="1336" spans="3:7" x14ac:dyDescent="0.2">
      <c r="C1336" t="s">
        <v>923</v>
      </c>
      <c r="D1336" t="s">
        <v>817</v>
      </c>
      <c r="E1336">
        <v>12</v>
      </c>
      <c r="F1336" t="str">
        <f>IFERROR(VLOOKUP(TRIM(sas_2015[[#This Row],[vehicle_Body type]]),body_cat[],2,FALSE)," ")</f>
        <v>passenger truck</v>
      </c>
      <c r="G1336" t="str">
        <f>IFERROR(VLOOKUP(TRIM(sas_2015[[#This Row],[Registration type]]),regi_cat[],2,FALSE)," ")</f>
        <v>auto</v>
      </c>
    </row>
    <row r="1337" spans="3:7" x14ac:dyDescent="0.2">
      <c r="C1337" t="s">
        <v>923</v>
      </c>
      <c r="D1337" t="s">
        <v>823</v>
      </c>
      <c r="E1337">
        <v>11</v>
      </c>
      <c r="F1337" t="str">
        <f>IFERROR(VLOOKUP(TRIM(sas_2015[[#This Row],[vehicle_Body type]]),body_cat[],2,FALSE)," ")</f>
        <v>passenger truck</v>
      </c>
      <c r="G1337" t="str">
        <f>IFERROR(VLOOKUP(TRIM(sas_2015[[#This Row],[Registration type]]),regi_cat[],2,FALSE)," ")</f>
        <v>auto</v>
      </c>
    </row>
    <row r="1338" spans="3:7" x14ac:dyDescent="0.2">
      <c r="C1338" t="s">
        <v>929</v>
      </c>
      <c r="D1338" t="s">
        <v>732</v>
      </c>
      <c r="E1338">
        <v>1</v>
      </c>
      <c r="F1338" t="str">
        <f>IFERROR(VLOOKUP(TRIM(sas_2015[[#This Row],[vehicle_Body type]]),body_cat[],2,FALSE)," ")</f>
        <v>equipment</v>
      </c>
      <c r="G1338" t="str">
        <f>IFERROR(VLOOKUP(TRIM(sas_2015[[#This Row],[Registration type]]),regi_cat[],2,FALSE)," ")</f>
        <v>combination short haul</v>
      </c>
    </row>
    <row r="1339" spans="3:7" x14ac:dyDescent="0.2">
      <c r="C1339" t="s">
        <v>929</v>
      </c>
      <c r="D1339" t="s">
        <v>742</v>
      </c>
      <c r="E1339">
        <v>1</v>
      </c>
      <c r="F1339" t="str">
        <f>IFERROR(VLOOKUP(TRIM(sas_2015[[#This Row],[vehicle_Body type]]),body_cat[],2,FALSE)," ")</f>
        <v>equipment</v>
      </c>
      <c r="G1339" t="str">
        <f>IFERROR(VLOOKUP(TRIM(sas_2015[[#This Row],[Registration type]]),regi_cat[],2,FALSE)," ")</f>
        <v>trailer</v>
      </c>
    </row>
    <row r="1340" spans="3:7" x14ac:dyDescent="0.2">
      <c r="C1340" t="s">
        <v>929</v>
      </c>
      <c r="D1340" t="s">
        <v>753</v>
      </c>
      <c r="E1340">
        <v>1</v>
      </c>
      <c r="F1340" t="str">
        <f>IFERROR(VLOOKUP(TRIM(sas_2015[[#This Row],[vehicle_Body type]]),body_cat[],2,FALSE)," ")</f>
        <v>equipment</v>
      </c>
      <c r="G1340" t="str">
        <f>IFERROR(VLOOKUP(TRIM(sas_2015[[#This Row],[Registration type]]),regi_cat[],2,FALSE)," ")</f>
        <v>light commercial truck</v>
      </c>
    </row>
    <row r="1341" spans="3:7" x14ac:dyDescent="0.2">
      <c r="C1341" t="s">
        <v>929</v>
      </c>
      <c r="D1341" t="s">
        <v>868</v>
      </c>
      <c r="E1341">
        <v>2</v>
      </c>
      <c r="F1341" t="str">
        <f>IFERROR(VLOOKUP(TRIM(sas_2015[[#This Row],[vehicle_Body type]]),body_cat[],2,FALSE)," ")</f>
        <v>equipment</v>
      </c>
      <c r="G1341" t="str">
        <f>IFERROR(VLOOKUP(TRIM(sas_2015[[#This Row],[Registration type]]),regi_cat[],2,FALSE)," ")</f>
        <v>single unit long haul</v>
      </c>
    </row>
    <row r="1342" spans="3:7" x14ac:dyDescent="0.2">
      <c r="C1342" t="s">
        <v>929</v>
      </c>
      <c r="D1342" t="s">
        <v>876</v>
      </c>
      <c r="E1342">
        <v>1</v>
      </c>
      <c r="F1342" t="str">
        <f>IFERROR(VLOOKUP(TRIM(sas_2015[[#This Row],[vehicle_Body type]]),body_cat[],2,FALSE)," ")</f>
        <v>equipment</v>
      </c>
      <c r="G1342" t="str">
        <f>IFERROR(VLOOKUP(TRIM(sas_2015[[#This Row],[Registration type]]),regi_cat[],2,FALSE)," ")</f>
        <v>single unit long haul</v>
      </c>
    </row>
    <row r="1343" spans="3:7" x14ac:dyDescent="0.2">
      <c r="C1343" t="s">
        <v>929</v>
      </c>
      <c r="D1343" t="s">
        <v>916</v>
      </c>
      <c r="E1343">
        <v>2</v>
      </c>
      <c r="F1343" t="str">
        <f>IFERROR(VLOOKUP(TRIM(sas_2015[[#This Row],[vehicle_Body type]]),body_cat[],2,FALSE)," ")</f>
        <v>equipment</v>
      </c>
      <c r="G1343" t="str">
        <f>IFERROR(VLOOKUP(TRIM(sas_2015[[#This Row],[Registration type]]),regi_cat[],2,FALSE)," ")</f>
        <v>combination long haul</v>
      </c>
    </row>
    <row r="1344" spans="3:7" x14ac:dyDescent="0.2">
      <c r="C1344" t="s">
        <v>929</v>
      </c>
      <c r="D1344" t="s">
        <v>917</v>
      </c>
      <c r="E1344">
        <v>1</v>
      </c>
      <c r="F1344" t="str">
        <f>IFERROR(VLOOKUP(TRIM(sas_2015[[#This Row],[vehicle_Body type]]),body_cat[],2,FALSE)," ")</f>
        <v>equipment</v>
      </c>
      <c r="G1344" t="str">
        <f>IFERROR(VLOOKUP(TRIM(sas_2015[[#This Row],[Registration type]]),regi_cat[],2,FALSE)," ")</f>
        <v>combination long haul</v>
      </c>
    </row>
    <row r="1345" spans="3:7" x14ac:dyDescent="0.2">
      <c r="C1345" t="s">
        <v>929</v>
      </c>
      <c r="D1345" t="s">
        <v>757</v>
      </c>
      <c r="E1345">
        <v>1</v>
      </c>
      <c r="F1345" t="str">
        <f>IFERROR(VLOOKUP(TRIM(sas_2015[[#This Row],[vehicle_Body type]]),body_cat[],2,FALSE)," ")</f>
        <v>equipment</v>
      </c>
      <c r="G1345" t="str">
        <f>IFERROR(VLOOKUP(TRIM(sas_2015[[#This Row],[Registration type]]),regi_cat[],2,FALSE)," ")</f>
        <v>light commercial truck</v>
      </c>
    </row>
    <row r="1346" spans="3:7" x14ac:dyDescent="0.2">
      <c r="C1346" t="s">
        <v>929</v>
      </c>
      <c r="D1346" t="s">
        <v>758</v>
      </c>
      <c r="E1346">
        <v>5</v>
      </c>
      <c r="F1346" t="str">
        <f>IFERROR(VLOOKUP(TRIM(sas_2015[[#This Row],[vehicle_Body type]]),body_cat[],2,FALSE)," ")</f>
        <v>equipment</v>
      </c>
      <c r="G1346" t="str">
        <f>IFERROR(VLOOKUP(TRIM(sas_2015[[#This Row],[Registration type]]),regi_cat[],2,FALSE)," ")</f>
        <v>combination long haul</v>
      </c>
    </row>
    <row r="1347" spans="3:7" x14ac:dyDescent="0.2">
      <c r="C1347" t="s">
        <v>929</v>
      </c>
      <c r="D1347" t="s">
        <v>749</v>
      </c>
      <c r="E1347">
        <v>3</v>
      </c>
      <c r="F1347" t="str">
        <f>IFERROR(VLOOKUP(TRIM(sas_2015[[#This Row],[vehicle_Body type]]),body_cat[],2,FALSE)," ")</f>
        <v>equipment</v>
      </c>
      <c r="G1347" t="str">
        <f>IFERROR(VLOOKUP(TRIM(sas_2015[[#This Row],[Registration type]]),regi_cat[],2,FALSE)," ")</f>
        <v xml:space="preserve"> </v>
      </c>
    </row>
    <row r="1348" spans="3:7" x14ac:dyDescent="0.2">
      <c r="C1348" t="s">
        <v>929</v>
      </c>
      <c r="D1348" t="s">
        <v>867</v>
      </c>
      <c r="E1348">
        <v>6</v>
      </c>
      <c r="F1348" t="str">
        <f>IFERROR(VLOOKUP(TRIM(sas_2015[[#This Row],[vehicle_Body type]]),body_cat[],2,FALSE)," ")</f>
        <v>equipment</v>
      </c>
      <c r="G1348" t="str">
        <f>IFERROR(VLOOKUP(TRIM(sas_2015[[#This Row],[Registration type]]),regi_cat[],2,FALSE)," ")</f>
        <v xml:space="preserve"> </v>
      </c>
    </row>
    <row r="1349" spans="3:7" x14ac:dyDescent="0.2">
      <c r="C1349" t="s">
        <v>930</v>
      </c>
      <c r="D1349" t="s">
        <v>771</v>
      </c>
      <c r="E1349">
        <v>3</v>
      </c>
      <c r="F1349" t="str">
        <f>IFERROR(VLOOKUP(TRIM(sas_2015[[#This Row],[vehicle_Body type]]),body_cat[],2,FALSE)," ")</f>
        <v>passenger truck</v>
      </c>
      <c r="G1349" t="str">
        <f>IFERROR(VLOOKUP(TRIM(sas_2015[[#This Row],[Registration type]]),regi_cat[],2,FALSE)," ")</f>
        <v>auto</v>
      </c>
    </row>
    <row r="1350" spans="3:7" x14ac:dyDescent="0.2">
      <c r="C1350" t="s">
        <v>930</v>
      </c>
      <c r="D1350" t="s">
        <v>710</v>
      </c>
      <c r="E1350">
        <v>5</v>
      </c>
      <c r="F1350" t="str">
        <f>IFERROR(VLOOKUP(TRIM(sas_2015[[#This Row],[vehicle_Body type]]),body_cat[],2,FALSE)," ")</f>
        <v>passenger truck</v>
      </c>
      <c r="G1350" t="str">
        <f>IFERROR(VLOOKUP(TRIM(sas_2015[[#This Row],[Registration type]]),regi_cat[],2,FALSE)," ")</f>
        <v>light commercial truck</v>
      </c>
    </row>
    <row r="1351" spans="3:7" x14ac:dyDescent="0.2">
      <c r="C1351" t="s">
        <v>930</v>
      </c>
      <c r="D1351" t="s">
        <v>772</v>
      </c>
      <c r="E1351">
        <v>6</v>
      </c>
      <c r="F1351" t="str">
        <f>IFERROR(VLOOKUP(TRIM(sas_2015[[#This Row],[vehicle_Body type]]),body_cat[],2,FALSE)," ")</f>
        <v>passenger truck</v>
      </c>
      <c r="G1351" t="str">
        <f>IFERROR(VLOOKUP(TRIM(sas_2015[[#This Row],[Registration type]]),regi_cat[],2,FALSE)," ")</f>
        <v>auto</v>
      </c>
    </row>
    <row r="1352" spans="3:7" x14ac:dyDescent="0.2">
      <c r="C1352" t="s">
        <v>930</v>
      </c>
      <c r="D1352" t="s">
        <v>773</v>
      </c>
      <c r="E1352">
        <v>1</v>
      </c>
      <c r="F1352" t="str">
        <f>IFERROR(VLOOKUP(TRIM(sas_2015[[#This Row],[vehicle_Body type]]),body_cat[],2,FALSE)," ")</f>
        <v>passenger truck</v>
      </c>
      <c r="G1352" t="str">
        <f>IFERROR(VLOOKUP(TRIM(sas_2015[[#This Row],[Registration type]]),regi_cat[],2,FALSE)," ")</f>
        <v>auto</v>
      </c>
    </row>
    <row r="1353" spans="3:7" x14ac:dyDescent="0.2">
      <c r="C1353" t="s">
        <v>930</v>
      </c>
      <c r="D1353" t="s">
        <v>775</v>
      </c>
      <c r="E1353">
        <v>3</v>
      </c>
      <c r="F1353" t="str">
        <f>IFERROR(VLOOKUP(TRIM(sas_2015[[#This Row],[vehicle_Body type]]),body_cat[],2,FALSE)," ")</f>
        <v>passenger truck</v>
      </c>
      <c r="G1353" t="str">
        <f>IFERROR(VLOOKUP(TRIM(sas_2015[[#This Row],[Registration type]]),regi_cat[],2,FALSE)," ")</f>
        <v>auto</v>
      </c>
    </row>
    <row r="1354" spans="3:7" x14ac:dyDescent="0.2">
      <c r="C1354" t="s">
        <v>930</v>
      </c>
      <c r="D1354" t="s">
        <v>712</v>
      </c>
      <c r="E1354">
        <v>8</v>
      </c>
      <c r="F1354" t="str">
        <f>IFERROR(VLOOKUP(TRIM(sas_2015[[#This Row],[vehicle_Body type]]),body_cat[],2,FALSE)," ")</f>
        <v>passenger truck</v>
      </c>
      <c r="G1354" t="str">
        <f>IFERROR(VLOOKUP(TRIM(sas_2015[[#This Row],[Registration type]]),regi_cat[],2,FALSE)," ")</f>
        <v>auto</v>
      </c>
    </row>
    <row r="1355" spans="3:7" x14ac:dyDescent="0.2">
      <c r="C1355" t="s">
        <v>930</v>
      </c>
      <c r="D1355" t="s">
        <v>713</v>
      </c>
      <c r="E1355">
        <v>1</v>
      </c>
      <c r="F1355" t="str">
        <f>IFERROR(VLOOKUP(TRIM(sas_2015[[#This Row],[vehicle_Body type]]),body_cat[],2,FALSE)," ")</f>
        <v>passenger truck</v>
      </c>
      <c r="G1355" t="str">
        <f>IFERROR(VLOOKUP(TRIM(sas_2015[[#This Row],[Registration type]]),regi_cat[],2,FALSE)," ")</f>
        <v>auto</v>
      </c>
    </row>
    <row r="1356" spans="3:7" x14ac:dyDescent="0.2">
      <c r="C1356" t="s">
        <v>930</v>
      </c>
      <c r="D1356" t="s">
        <v>836</v>
      </c>
      <c r="E1356">
        <v>117</v>
      </c>
      <c r="F1356" t="str">
        <f>IFERROR(VLOOKUP(TRIM(sas_2015[[#This Row],[vehicle_Body type]]),body_cat[],2,FALSE)," ")</f>
        <v>passenger truck</v>
      </c>
      <c r="G1356" t="str">
        <f>IFERROR(VLOOKUP(TRIM(sas_2015[[#This Row],[Registration type]]),regi_cat[],2,FALSE)," ")</f>
        <v>auto</v>
      </c>
    </row>
    <row r="1357" spans="3:7" x14ac:dyDescent="0.2">
      <c r="C1357" t="s">
        <v>930</v>
      </c>
      <c r="D1357" t="s">
        <v>714</v>
      </c>
      <c r="E1357">
        <v>2</v>
      </c>
      <c r="F1357" t="str">
        <f>IFERROR(VLOOKUP(TRIM(sas_2015[[#This Row],[vehicle_Body type]]),body_cat[],2,FALSE)," ")</f>
        <v>passenger truck</v>
      </c>
      <c r="G1357" t="str">
        <f>IFERROR(VLOOKUP(TRIM(sas_2015[[#This Row],[Registration type]]),regi_cat[],2,FALSE)," ")</f>
        <v>auto</v>
      </c>
    </row>
    <row r="1358" spans="3:7" x14ac:dyDescent="0.2">
      <c r="C1358" t="s">
        <v>930</v>
      </c>
      <c r="D1358" t="s">
        <v>715</v>
      </c>
      <c r="E1358">
        <v>5</v>
      </c>
      <c r="F1358" t="str">
        <f>IFERROR(VLOOKUP(TRIM(sas_2015[[#This Row],[vehicle_Body type]]),body_cat[],2,FALSE)," ")</f>
        <v>passenger truck</v>
      </c>
      <c r="G1358" t="str">
        <f>IFERROR(VLOOKUP(TRIM(sas_2015[[#This Row],[Registration type]]),regi_cat[],2,FALSE)," ")</f>
        <v>auto</v>
      </c>
    </row>
    <row r="1359" spans="3:7" x14ac:dyDescent="0.2">
      <c r="C1359" t="s">
        <v>930</v>
      </c>
      <c r="D1359" t="s">
        <v>717</v>
      </c>
      <c r="E1359">
        <v>1</v>
      </c>
      <c r="F1359" t="str">
        <f>IFERROR(VLOOKUP(TRIM(sas_2015[[#This Row],[vehicle_Body type]]),body_cat[],2,FALSE)," ")</f>
        <v>passenger truck</v>
      </c>
      <c r="G1359" t="str">
        <f>IFERROR(VLOOKUP(TRIM(sas_2015[[#This Row],[Registration type]]),regi_cat[],2,FALSE)," ")</f>
        <v>auto</v>
      </c>
    </row>
    <row r="1360" spans="3:7" x14ac:dyDescent="0.2">
      <c r="C1360" t="s">
        <v>930</v>
      </c>
      <c r="D1360" t="s">
        <v>718</v>
      </c>
      <c r="E1360">
        <v>1</v>
      </c>
      <c r="F1360" t="str">
        <f>IFERROR(VLOOKUP(TRIM(sas_2015[[#This Row],[vehicle_Body type]]),body_cat[],2,FALSE)," ")</f>
        <v>passenger truck</v>
      </c>
      <c r="G1360" t="str">
        <f>IFERROR(VLOOKUP(TRIM(sas_2015[[#This Row],[Registration type]]),regi_cat[],2,FALSE)," ")</f>
        <v>auto</v>
      </c>
    </row>
    <row r="1361" spans="3:7" x14ac:dyDescent="0.2">
      <c r="C1361" t="s">
        <v>930</v>
      </c>
      <c r="D1361" t="s">
        <v>781</v>
      </c>
      <c r="E1361">
        <v>1</v>
      </c>
      <c r="F1361" t="str">
        <f>IFERROR(VLOOKUP(TRIM(sas_2015[[#This Row],[vehicle_Body type]]),body_cat[],2,FALSE)," ")</f>
        <v>passenger truck</v>
      </c>
      <c r="G1361" t="str">
        <f>IFERROR(VLOOKUP(TRIM(sas_2015[[#This Row],[Registration type]]),regi_cat[],2,FALSE)," ")</f>
        <v>auto</v>
      </c>
    </row>
    <row r="1362" spans="3:7" x14ac:dyDescent="0.2">
      <c r="C1362" t="s">
        <v>930</v>
      </c>
      <c r="D1362" t="s">
        <v>721</v>
      </c>
      <c r="E1362">
        <v>139</v>
      </c>
      <c r="F1362" t="str">
        <f>IFERROR(VLOOKUP(TRIM(sas_2015[[#This Row],[vehicle_Body type]]),body_cat[],2,FALSE)," ")</f>
        <v>passenger truck</v>
      </c>
      <c r="G1362" t="str">
        <f>IFERROR(VLOOKUP(TRIM(sas_2015[[#This Row],[Registration type]]),regi_cat[],2,FALSE)," ")</f>
        <v>auto</v>
      </c>
    </row>
    <row r="1363" spans="3:7" x14ac:dyDescent="0.2">
      <c r="C1363" t="s">
        <v>930</v>
      </c>
      <c r="D1363" t="s">
        <v>783</v>
      </c>
      <c r="E1363">
        <v>1</v>
      </c>
      <c r="F1363" t="str">
        <f>IFERROR(VLOOKUP(TRIM(sas_2015[[#This Row],[vehicle_Body type]]),body_cat[],2,FALSE)," ")</f>
        <v>passenger truck</v>
      </c>
      <c r="G1363" t="str">
        <f>IFERROR(VLOOKUP(TRIM(sas_2015[[#This Row],[Registration type]]),regi_cat[],2,FALSE)," ")</f>
        <v>auto</v>
      </c>
    </row>
    <row r="1364" spans="3:7" x14ac:dyDescent="0.2">
      <c r="C1364" t="s">
        <v>930</v>
      </c>
      <c r="D1364" t="s">
        <v>839</v>
      </c>
      <c r="E1364">
        <v>877</v>
      </c>
      <c r="F1364" t="str">
        <f>IFERROR(VLOOKUP(TRIM(sas_2015[[#This Row],[vehicle_Body type]]),body_cat[],2,FALSE)," ")</f>
        <v>passenger truck</v>
      </c>
      <c r="G1364" t="str">
        <f>IFERROR(VLOOKUP(TRIM(sas_2015[[#This Row],[Registration type]]),regi_cat[],2,FALSE)," ")</f>
        <v>passenger truck</v>
      </c>
    </row>
    <row r="1365" spans="3:7" x14ac:dyDescent="0.2">
      <c r="C1365" t="s">
        <v>930</v>
      </c>
      <c r="D1365" t="s">
        <v>826</v>
      </c>
      <c r="E1365">
        <v>4</v>
      </c>
      <c r="F1365" t="str">
        <f>IFERROR(VLOOKUP(TRIM(sas_2015[[#This Row],[vehicle_Body type]]),body_cat[],2,FALSE)," ")</f>
        <v>passenger truck</v>
      </c>
      <c r="G1365" t="str">
        <f>IFERROR(VLOOKUP(TRIM(sas_2015[[#This Row],[Registration type]]),regi_cat[],2,FALSE)," ")</f>
        <v>auto</v>
      </c>
    </row>
    <row r="1366" spans="3:7" x14ac:dyDescent="0.2">
      <c r="C1366" t="s">
        <v>930</v>
      </c>
      <c r="D1366" t="s">
        <v>723</v>
      </c>
      <c r="E1366">
        <v>12</v>
      </c>
      <c r="F1366" t="str">
        <f>IFERROR(VLOOKUP(TRIM(sas_2015[[#This Row],[vehicle_Body type]]),body_cat[],2,FALSE)," ")</f>
        <v>passenger truck</v>
      </c>
      <c r="G1366" t="str">
        <f>IFERROR(VLOOKUP(TRIM(sas_2015[[#This Row],[Registration type]]),regi_cat[],2,FALSE)," ")</f>
        <v>auto</v>
      </c>
    </row>
    <row r="1367" spans="3:7" x14ac:dyDescent="0.2">
      <c r="C1367" t="s">
        <v>930</v>
      </c>
      <c r="D1367" t="s">
        <v>724</v>
      </c>
      <c r="E1367">
        <v>329</v>
      </c>
      <c r="F1367" t="str">
        <f>IFERROR(VLOOKUP(TRIM(sas_2015[[#This Row],[vehicle_Body type]]),body_cat[],2,FALSE)," ")</f>
        <v>passenger truck</v>
      </c>
      <c r="G1367" t="str">
        <f>IFERROR(VLOOKUP(TRIM(sas_2015[[#This Row],[Registration type]]),regi_cat[],2,FALSE)," ")</f>
        <v>auto</v>
      </c>
    </row>
    <row r="1368" spans="3:7" x14ac:dyDescent="0.2">
      <c r="C1368" t="s">
        <v>930</v>
      </c>
      <c r="D1368" t="s">
        <v>727</v>
      </c>
      <c r="E1368">
        <v>2</v>
      </c>
      <c r="F1368" t="str">
        <f>IFERROR(VLOOKUP(TRIM(sas_2015[[#This Row],[vehicle_Body type]]),body_cat[],2,FALSE)," ")</f>
        <v>passenger truck</v>
      </c>
      <c r="G1368" t="str">
        <f>IFERROR(VLOOKUP(TRIM(sas_2015[[#This Row],[Registration type]]),regi_cat[],2,FALSE)," ")</f>
        <v>auto</v>
      </c>
    </row>
    <row r="1369" spans="3:7" x14ac:dyDescent="0.2">
      <c r="C1369" t="s">
        <v>930</v>
      </c>
      <c r="D1369" t="s">
        <v>792</v>
      </c>
      <c r="E1369">
        <v>2</v>
      </c>
      <c r="F1369" t="str">
        <f>IFERROR(VLOOKUP(TRIM(sas_2015[[#This Row],[vehicle_Body type]]),body_cat[],2,FALSE)," ")</f>
        <v>passenger truck</v>
      </c>
      <c r="G1369" t="str">
        <f>IFERROR(VLOOKUP(TRIM(sas_2015[[#This Row],[Registration type]]),regi_cat[],2,FALSE)," ")</f>
        <v>auto</v>
      </c>
    </row>
    <row r="1370" spans="3:7" x14ac:dyDescent="0.2">
      <c r="C1370" t="s">
        <v>930</v>
      </c>
      <c r="D1370" t="s">
        <v>730</v>
      </c>
      <c r="E1370">
        <v>41</v>
      </c>
      <c r="F1370" t="str">
        <f>IFERROR(VLOOKUP(TRIM(sas_2015[[#This Row],[vehicle_Body type]]),body_cat[],2,FALSE)," ")</f>
        <v>passenger truck</v>
      </c>
      <c r="G1370" t="str">
        <f>IFERROR(VLOOKUP(TRIM(sas_2015[[#This Row],[Registration type]]),regi_cat[],2,FALSE)," ")</f>
        <v>light commercial truck</v>
      </c>
    </row>
    <row r="1371" spans="3:7" x14ac:dyDescent="0.2">
      <c r="C1371" t="s">
        <v>930</v>
      </c>
      <c r="D1371" t="s">
        <v>735</v>
      </c>
      <c r="E1371">
        <v>3</v>
      </c>
      <c r="F1371" t="str">
        <f>IFERROR(VLOOKUP(TRIM(sas_2015[[#This Row],[vehicle_Body type]]),body_cat[],2,FALSE)," ")</f>
        <v>passenger truck</v>
      </c>
      <c r="G1371" t="str">
        <f>IFERROR(VLOOKUP(TRIM(sas_2015[[#This Row],[Registration type]]),regi_cat[],2,FALSE)," ")</f>
        <v>auto</v>
      </c>
    </row>
    <row r="1372" spans="3:7" x14ac:dyDescent="0.2">
      <c r="C1372" t="s">
        <v>930</v>
      </c>
      <c r="D1372" t="s">
        <v>794</v>
      </c>
      <c r="E1372">
        <v>12</v>
      </c>
      <c r="F1372" t="str">
        <f>IFERROR(VLOOKUP(TRIM(sas_2015[[#This Row],[vehicle_Body type]]),body_cat[],2,FALSE)," ")</f>
        <v>passenger truck</v>
      </c>
      <c r="G1372" t="str">
        <f>IFERROR(VLOOKUP(TRIM(sas_2015[[#This Row],[Registration type]]),regi_cat[],2,FALSE)," ")</f>
        <v>auto</v>
      </c>
    </row>
    <row r="1373" spans="3:7" x14ac:dyDescent="0.2">
      <c r="C1373" t="s">
        <v>930</v>
      </c>
      <c r="D1373" t="s">
        <v>736</v>
      </c>
      <c r="E1373">
        <v>401</v>
      </c>
      <c r="F1373" t="str">
        <f>IFERROR(VLOOKUP(TRIM(sas_2015[[#This Row],[vehicle_Body type]]),body_cat[],2,FALSE)," ")</f>
        <v>passenger truck</v>
      </c>
      <c r="G1373" t="str">
        <f>IFERROR(VLOOKUP(TRIM(sas_2015[[#This Row],[Registration type]]),regi_cat[],2,FALSE)," ")</f>
        <v>municipal other</v>
      </c>
    </row>
    <row r="1374" spans="3:7" x14ac:dyDescent="0.2">
      <c r="C1374" t="s">
        <v>930</v>
      </c>
      <c r="D1374" t="s">
        <v>795</v>
      </c>
      <c r="E1374">
        <v>2</v>
      </c>
      <c r="F1374" t="str">
        <f>IFERROR(VLOOKUP(TRIM(sas_2015[[#This Row],[vehicle_Body type]]),body_cat[],2,FALSE)," ")</f>
        <v>passenger truck</v>
      </c>
      <c r="G1374" t="str">
        <f>IFERROR(VLOOKUP(TRIM(sas_2015[[#This Row],[Registration type]]),regi_cat[],2,FALSE)," ")</f>
        <v>auto</v>
      </c>
    </row>
    <row r="1375" spans="3:7" x14ac:dyDescent="0.2">
      <c r="C1375" t="s">
        <v>930</v>
      </c>
      <c r="D1375" t="s">
        <v>796</v>
      </c>
      <c r="E1375">
        <v>1</v>
      </c>
      <c r="F1375" t="str">
        <f>IFERROR(VLOOKUP(TRIM(sas_2015[[#This Row],[vehicle_Body type]]),body_cat[],2,FALSE)," ")</f>
        <v>passenger truck</v>
      </c>
      <c r="G1375" t="str">
        <f>IFERROR(VLOOKUP(TRIM(sas_2015[[#This Row],[Registration type]]),regi_cat[],2,FALSE)," ")</f>
        <v>auto</v>
      </c>
    </row>
    <row r="1376" spans="3:7" x14ac:dyDescent="0.2">
      <c r="C1376" t="s">
        <v>930</v>
      </c>
      <c r="D1376" t="s">
        <v>737</v>
      </c>
      <c r="E1376">
        <v>3</v>
      </c>
      <c r="F1376" t="str">
        <f>IFERROR(VLOOKUP(TRIM(sas_2015[[#This Row],[vehicle_Body type]]),body_cat[],2,FALSE)," ")</f>
        <v>passenger truck</v>
      </c>
      <c r="G1376" t="str">
        <f>IFERROR(VLOOKUP(TRIM(sas_2015[[#This Row],[Registration type]]),regi_cat[],2,FALSE)," ")</f>
        <v>auto</v>
      </c>
    </row>
    <row r="1377" spans="3:7" x14ac:dyDescent="0.2">
      <c r="C1377" t="s">
        <v>930</v>
      </c>
      <c r="D1377" t="s">
        <v>800</v>
      </c>
      <c r="E1377">
        <v>1</v>
      </c>
      <c r="F1377" t="str">
        <f>IFERROR(VLOOKUP(TRIM(sas_2015[[#This Row],[vehicle_Body type]]),body_cat[],2,FALSE)," ")</f>
        <v>passenger truck</v>
      </c>
      <c r="G1377" t="str">
        <f>IFERROR(VLOOKUP(TRIM(sas_2015[[#This Row],[Registration type]]),regi_cat[],2,FALSE)," ")</f>
        <v>auto</v>
      </c>
    </row>
    <row r="1378" spans="3:7" x14ac:dyDescent="0.2">
      <c r="C1378" t="s">
        <v>930</v>
      </c>
      <c r="D1378" t="s">
        <v>738</v>
      </c>
      <c r="E1378">
        <v>1528</v>
      </c>
      <c r="F1378" t="str">
        <f>IFERROR(VLOOKUP(TRIM(sas_2015[[#This Row],[vehicle_Body type]]),body_cat[],2,FALSE)," ")</f>
        <v>passenger truck</v>
      </c>
      <c r="G1378" t="str">
        <f>IFERROR(VLOOKUP(TRIM(sas_2015[[#This Row],[Registration type]]),regi_cat[],2,FALSE)," ")</f>
        <v>auto</v>
      </c>
    </row>
    <row r="1379" spans="3:7" x14ac:dyDescent="0.2">
      <c r="C1379" t="s">
        <v>930</v>
      </c>
      <c r="D1379" t="s">
        <v>739</v>
      </c>
      <c r="E1379">
        <v>8</v>
      </c>
      <c r="F1379" t="str">
        <f>IFERROR(VLOOKUP(TRIM(sas_2015[[#This Row],[vehicle_Body type]]),body_cat[],2,FALSE)," ")</f>
        <v>passenger truck</v>
      </c>
      <c r="G1379" t="str">
        <f>IFERROR(VLOOKUP(TRIM(sas_2015[[#This Row],[Registration type]]),regi_cat[],2,FALSE)," ")</f>
        <v>auto</v>
      </c>
    </row>
    <row r="1380" spans="3:7" x14ac:dyDescent="0.2">
      <c r="C1380" t="s">
        <v>930</v>
      </c>
      <c r="D1380" t="s">
        <v>803</v>
      </c>
      <c r="E1380">
        <v>39</v>
      </c>
      <c r="F1380" t="str">
        <f>IFERROR(VLOOKUP(TRIM(sas_2015[[#This Row],[vehicle_Body type]]),body_cat[],2,FALSE)," ")</f>
        <v>passenger truck</v>
      </c>
      <c r="G1380" t="str">
        <f>IFERROR(VLOOKUP(TRIM(sas_2015[[#This Row],[Registration type]]),regi_cat[],2,FALSE)," ")</f>
        <v>auto</v>
      </c>
    </row>
    <row r="1381" spans="3:7" x14ac:dyDescent="0.2">
      <c r="C1381" t="s">
        <v>930</v>
      </c>
      <c r="D1381" t="s">
        <v>804</v>
      </c>
      <c r="E1381">
        <v>2</v>
      </c>
      <c r="F1381" t="str">
        <f>IFERROR(VLOOKUP(TRIM(sas_2015[[#This Row],[vehicle_Body type]]),body_cat[],2,FALSE)," ")</f>
        <v>passenger truck</v>
      </c>
      <c r="G1381" t="str">
        <f>IFERROR(VLOOKUP(TRIM(sas_2015[[#This Row],[Registration type]]),regi_cat[],2,FALSE)," ")</f>
        <v>auto</v>
      </c>
    </row>
    <row r="1382" spans="3:7" x14ac:dyDescent="0.2">
      <c r="C1382" t="s">
        <v>930</v>
      </c>
      <c r="D1382" t="s">
        <v>740</v>
      </c>
      <c r="E1382">
        <v>36</v>
      </c>
      <c r="F1382" t="str">
        <f>IFERROR(VLOOKUP(TRIM(sas_2015[[#This Row],[vehicle_Body type]]),body_cat[],2,FALSE)," ")</f>
        <v>passenger truck</v>
      </c>
      <c r="G1382" t="str">
        <f>IFERROR(VLOOKUP(TRIM(sas_2015[[#This Row],[Registration type]]),regi_cat[],2,FALSE)," ")</f>
        <v>auto</v>
      </c>
    </row>
    <row r="1383" spans="3:7" x14ac:dyDescent="0.2">
      <c r="C1383" t="s">
        <v>930</v>
      </c>
      <c r="D1383" t="s">
        <v>741</v>
      </c>
      <c r="E1383">
        <v>3</v>
      </c>
      <c r="F1383" t="str">
        <f>IFERROR(VLOOKUP(TRIM(sas_2015[[#This Row],[vehicle_Body type]]),body_cat[],2,FALSE)," ")</f>
        <v>passenger truck</v>
      </c>
      <c r="G1383" t="str">
        <f>IFERROR(VLOOKUP(TRIM(sas_2015[[#This Row],[Registration type]]),regi_cat[],2,FALSE)," ")</f>
        <v>passenger truck</v>
      </c>
    </row>
    <row r="1384" spans="3:7" x14ac:dyDescent="0.2">
      <c r="C1384" t="s">
        <v>930</v>
      </c>
      <c r="D1384" t="s">
        <v>805</v>
      </c>
      <c r="E1384">
        <v>3</v>
      </c>
      <c r="F1384" t="str">
        <f>IFERROR(VLOOKUP(TRIM(sas_2015[[#This Row],[vehicle_Body type]]),body_cat[],2,FALSE)," ")</f>
        <v>passenger truck</v>
      </c>
      <c r="G1384" t="str">
        <f>IFERROR(VLOOKUP(TRIM(sas_2015[[#This Row],[Registration type]]),regi_cat[],2,FALSE)," ")</f>
        <v>auto</v>
      </c>
    </row>
    <row r="1385" spans="3:7" x14ac:dyDescent="0.2">
      <c r="C1385" t="s">
        <v>930</v>
      </c>
      <c r="D1385" t="s">
        <v>743</v>
      </c>
      <c r="E1385">
        <v>12</v>
      </c>
      <c r="F1385" t="str">
        <f>IFERROR(VLOOKUP(TRIM(sas_2015[[#This Row],[vehicle_Body type]]),body_cat[],2,FALSE)," ")</f>
        <v>passenger truck</v>
      </c>
      <c r="G1385" t="str">
        <f>IFERROR(VLOOKUP(TRIM(sas_2015[[#This Row],[Registration type]]),regi_cat[],2,FALSE)," ")</f>
        <v>passenger truck</v>
      </c>
    </row>
    <row r="1386" spans="3:7" x14ac:dyDescent="0.2">
      <c r="C1386" t="s">
        <v>930</v>
      </c>
      <c r="D1386" t="s">
        <v>744</v>
      </c>
      <c r="E1386">
        <v>2</v>
      </c>
      <c r="F1386" t="str">
        <f>IFERROR(VLOOKUP(TRIM(sas_2015[[#This Row],[vehicle_Body type]]),body_cat[],2,FALSE)," ")</f>
        <v>passenger truck</v>
      </c>
      <c r="G1386" t="str">
        <f>IFERROR(VLOOKUP(TRIM(sas_2015[[#This Row],[Registration type]]),regi_cat[],2,FALSE)," ")</f>
        <v>auto</v>
      </c>
    </row>
    <row r="1387" spans="3:7" x14ac:dyDescent="0.2">
      <c r="C1387" t="s">
        <v>930</v>
      </c>
      <c r="D1387" t="s">
        <v>851</v>
      </c>
      <c r="E1387">
        <v>1</v>
      </c>
      <c r="F1387" t="str">
        <f>IFERROR(VLOOKUP(TRIM(sas_2015[[#This Row],[vehicle_Body type]]),body_cat[],2,FALSE)," ")</f>
        <v>passenger truck</v>
      </c>
      <c r="G1387" t="str">
        <f>IFERROR(VLOOKUP(TRIM(sas_2015[[#This Row],[Registration type]]),regi_cat[],2,FALSE)," ")</f>
        <v>auto</v>
      </c>
    </row>
    <row r="1388" spans="3:7" x14ac:dyDescent="0.2">
      <c r="C1388" t="s">
        <v>930</v>
      </c>
      <c r="D1388" t="s">
        <v>810</v>
      </c>
      <c r="E1388">
        <v>5</v>
      </c>
      <c r="F1388" t="str">
        <f>IFERROR(VLOOKUP(TRIM(sas_2015[[#This Row],[vehicle_Body type]]),body_cat[],2,FALSE)," ")</f>
        <v>passenger truck</v>
      </c>
      <c r="G1388" t="str">
        <f>IFERROR(VLOOKUP(TRIM(sas_2015[[#This Row],[Registration type]]),regi_cat[],2,FALSE)," ")</f>
        <v>auto</v>
      </c>
    </row>
    <row r="1389" spans="3:7" x14ac:dyDescent="0.2">
      <c r="C1389" t="s">
        <v>930</v>
      </c>
      <c r="D1389" t="s">
        <v>746</v>
      </c>
      <c r="E1389">
        <v>21</v>
      </c>
      <c r="F1389" t="str">
        <f>IFERROR(VLOOKUP(TRIM(sas_2015[[#This Row],[vehicle_Body type]]),body_cat[],2,FALSE)," ")</f>
        <v>passenger truck</v>
      </c>
      <c r="G1389" t="str">
        <f>IFERROR(VLOOKUP(TRIM(sas_2015[[#This Row],[Registration type]]),regi_cat[],2,FALSE)," ")</f>
        <v>auto</v>
      </c>
    </row>
    <row r="1390" spans="3:7" x14ac:dyDescent="0.2">
      <c r="C1390" t="s">
        <v>930</v>
      </c>
      <c r="D1390" t="s">
        <v>747</v>
      </c>
      <c r="E1390">
        <v>54</v>
      </c>
      <c r="F1390" t="str">
        <f>IFERROR(VLOOKUP(TRIM(sas_2015[[#This Row],[vehicle_Body type]]),body_cat[],2,FALSE)," ")</f>
        <v>passenger truck</v>
      </c>
      <c r="G1390" t="str">
        <f>IFERROR(VLOOKUP(TRIM(sas_2015[[#This Row],[Registration type]]),regi_cat[],2,FALSE)," ")</f>
        <v>auto</v>
      </c>
    </row>
    <row r="1391" spans="3:7" x14ac:dyDescent="0.2">
      <c r="C1391" t="s">
        <v>930</v>
      </c>
      <c r="D1391" t="s">
        <v>815</v>
      </c>
      <c r="E1391">
        <v>1</v>
      </c>
      <c r="F1391" t="str">
        <f>IFERROR(VLOOKUP(TRIM(sas_2015[[#This Row],[vehicle_Body type]]),body_cat[],2,FALSE)," ")</f>
        <v>passenger truck</v>
      </c>
      <c r="G1391" t="str">
        <f>IFERROR(VLOOKUP(TRIM(sas_2015[[#This Row],[Registration type]]),regi_cat[],2,FALSE)," ")</f>
        <v>auto</v>
      </c>
    </row>
    <row r="1392" spans="3:7" x14ac:dyDescent="0.2">
      <c r="C1392" t="s">
        <v>930</v>
      </c>
      <c r="D1392" t="s">
        <v>751</v>
      </c>
      <c r="E1392">
        <v>1</v>
      </c>
      <c r="F1392" t="str">
        <f>IFERROR(VLOOKUP(TRIM(sas_2015[[#This Row],[vehicle_Body type]]),body_cat[],2,FALSE)," ")</f>
        <v>passenger truck</v>
      </c>
      <c r="G1392" t="str">
        <f>IFERROR(VLOOKUP(TRIM(sas_2015[[#This Row],[Registration type]]),regi_cat[],2,FALSE)," ")</f>
        <v>trailer</v>
      </c>
    </row>
    <row r="1393" spans="3:7" x14ac:dyDescent="0.2">
      <c r="C1393" t="s">
        <v>930</v>
      </c>
      <c r="D1393" t="s">
        <v>752</v>
      </c>
      <c r="E1393">
        <v>2656</v>
      </c>
      <c r="F1393" t="str">
        <f>IFERROR(VLOOKUP(TRIM(sas_2015[[#This Row],[vehicle_Body type]]),body_cat[],2,FALSE)," ")</f>
        <v>passenger truck</v>
      </c>
      <c r="G1393" t="str">
        <f>IFERROR(VLOOKUP(TRIM(sas_2015[[#This Row],[Registration type]]),regi_cat[],2,FALSE)," ")</f>
        <v>light commercial truck</v>
      </c>
    </row>
    <row r="1394" spans="3:7" x14ac:dyDescent="0.2">
      <c r="C1394" t="s">
        <v>930</v>
      </c>
      <c r="D1394" t="s">
        <v>753</v>
      </c>
      <c r="E1394">
        <v>8</v>
      </c>
      <c r="F1394" t="str">
        <f>IFERROR(VLOOKUP(TRIM(sas_2015[[#This Row],[vehicle_Body type]]),body_cat[],2,FALSE)," ")</f>
        <v>passenger truck</v>
      </c>
      <c r="G1394" t="str">
        <f>IFERROR(VLOOKUP(TRIM(sas_2015[[#This Row],[Registration type]]),regi_cat[],2,FALSE)," ")</f>
        <v>light commercial truck</v>
      </c>
    </row>
    <row r="1395" spans="3:7" x14ac:dyDescent="0.2">
      <c r="C1395" t="s">
        <v>930</v>
      </c>
      <c r="D1395" t="s">
        <v>868</v>
      </c>
      <c r="E1395">
        <v>2</v>
      </c>
      <c r="F1395" t="str">
        <f>IFERROR(VLOOKUP(TRIM(sas_2015[[#This Row],[vehicle_Body type]]),body_cat[],2,FALSE)," ")</f>
        <v>passenger truck</v>
      </c>
      <c r="G1395" t="str">
        <f>IFERROR(VLOOKUP(TRIM(sas_2015[[#This Row],[Registration type]]),regi_cat[],2,FALSE)," ")</f>
        <v>single unit long haul</v>
      </c>
    </row>
    <row r="1396" spans="3:7" x14ac:dyDescent="0.2">
      <c r="C1396" t="s">
        <v>930</v>
      </c>
      <c r="D1396" t="s">
        <v>881</v>
      </c>
      <c r="E1396">
        <v>2</v>
      </c>
      <c r="F1396" t="str">
        <f>IFERROR(VLOOKUP(TRIM(sas_2015[[#This Row],[vehicle_Body type]]),body_cat[],2,FALSE)," ")</f>
        <v>passenger truck</v>
      </c>
      <c r="G1396" t="str">
        <f>IFERROR(VLOOKUP(TRIM(sas_2015[[#This Row],[Registration type]]),regi_cat[],2,FALSE)," ")</f>
        <v>single unit long haul</v>
      </c>
    </row>
    <row r="1397" spans="3:7" x14ac:dyDescent="0.2">
      <c r="C1397" t="s">
        <v>930</v>
      </c>
      <c r="D1397" t="s">
        <v>898</v>
      </c>
      <c r="E1397">
        <v>1</v>
      </c>
      <c r="F1397" t="str">
        <f>IFERROR(VLOOKUP(TRIM(sas_2015[[#This Row],[vehicle_Body type]]),body_cat[],2,FALSE)," ")</f>
        <v>passenger truck</v>
      </c>
      <c r="G1397" t="str">
        <f>IFERROR(VLOOKUP(TRIM(sas_2015[[#This Row],[Registration type]]),regi_cat[],2,FALSE)," ")</f>
        <v>combination long haul</v>
      </c>
    </row>
    <row r="1398" spans="3:7" x14ac:dyDescent="0.2">
      <c r="C1398" t="s">
        <v>930</v>
      </c>
      <c r="D1398" t="s">
        <v>757</v>
      </c>
      <c r="E1398">
        <v>12329</v>
      </c>
      <c r="F1398" t="str">
        <f>IFERROR(VLOOKUP(TRIM(sas_2015[[#This Row],[vehicle_Body type]]),body_cat[],2,FALSE)," ")</f>
        <v>passenger truck</v>
      </c>
      <c r="G1398" t="str">
        <f>IFERROR(VLOOKUP(TRIM(sas_2015[[#This Row],[Registration type]]),regi_cat[],2,FALSE)," ")</f>
        <v>light commercial truck</v>
      </c>
    </row>
    <row r="1399" spans="3:7" x14ac:dyDescent="0.2">
      <c r="C1399" t="s">
        <v>930</v>
      </c>
      <c r="D1399" t="s">
        <v>759</v>
      </c>
      <c r="E1399">
        <v>8</v>
      </c>
      <c r="F1399" t="str">
        <f>IFERROR(VLOOKUP(TRIM(sas_2015[[#This Row],[vehicle_Body type]]),body_cat[],2,FALSE)," ")</f>
        <v>passenger truck</v>
      </c>
      <c r="G1399" t="str">
        <f>IFERROR(VLOOKUP(TRIM(sas_2015[[#This Row],[Registration type]]),regi_cat[],2,FALSE)," ")</f>
        <v>auto</v>
      </c>
    </row>
    <row r="1400" spans="3:7" x14ac:dyDescent="0.2">
      <c r="C1400" t="s">
        <v>930</v>
      </c>
      <c r="D1400" t="s">
        <v>761</v>
      </c>
      <c r="E1400">
        <v>3</v>
      </c>
      <c r="F1400" t="str">
        <f>IFERROR(VLOOKUP(TRIM(sas_2015[[#This Row],[vehicle_Body type]]),body_cat[],2,FALSE)," ")</f>
        <v>passenger truck</v>
      </c>
      <c r="G1400" t="str">
        <f>IFERROR(VLOOKUP(TRIM(sas_2015[[#This Row],[Registration type]]),regi_cat[],2,FALSE)," ")</f>
        <v>auto</v>
      </c>
    </row>
    <row r="1401" spans="3:7" x14ac:dyDescent="0.2">
      <c r="C1401" t="s">
        <v>930</v>
      </c>
      <c r="D1401" t="s">
        <v>762</v>
      </c>
      <c r="E1401">
        <v>9</v>
      </c>
      <c r="F1401" t="str">
        <f>IFERROR(VLOOKUP(TRIM(sas_2015[[#This Row],[vehicle_Body type]]),body_cat[],2,FALSE)," ")</f>
        <v>passenger truck</v>
      </c>
      <c r="G1401" t="str">
        <f>IFERROR(VLOOKUP(TRIM(sas_2015[[#This Row],[Registration type]]),regi_cat[],2,FALSE)," ")</f>
        <v>auto</v>
      </c>
    </row>
    <row r="1402" spans="3:7" x14ac:dyDescent="0.2">
      <c r="C1402" t="s">
        <v>930</v>
      </c>
      <c r="D1402" t="s">
        <v>763</v>
      </c>
      <c r="E1402">
        <v>27</v>
      </c>
      <c r="F1402" t="str">
        <f>IFERROR(VLOOKUP(TRIM(sas_2015[[#This Row],[vehicle_Body type]]),body_cat[],2,FALSE)," ")</f>
        <v>passenger truck</v>
      </c>
      <c r="G1402" t="str">
        <f>IFERROR(VLOOKUP(TRIM(sas_2015[[#This Row],[Registration type]]),regi_cat[],2,FALSE)," ")</f>
        <v>auto</v>
      </c>
    </row>
    <row r="1403" spans="3:7" x14ac:dyDescent="0.2">
      <c r="C1403" t="s">
        <v>930</v>
      </c>
      <c r="D1403" t="s">
        <v>764</v>
      </c>
      <c r="E1403">
        <v>5</v>
      </c>
      <c r="F1403" t="str">
        <f>IFERROR(VLOOKUP(TRIM(sas_2015[[#This Row],[vehicle_Body type]]),body_cat[],2,FALSE)," ")</f>
        <v>passenger truck</v>
      </c>
      <c r="G1403" t="str">
        <f>IFERROR(VLOOKUP(TRIM(sas_2015[[#This Row],[Registration type]]),regi_cat[],2,FALSE)," ")</f>
        <v>auto</v>
      </c>
    </row>
    <row r="1404" spans="3:7" x14ac:dyDescent="0.2">
      <c r="C1404" t="s">
        <v>930</v>
      </c>
      <c r="D1404" t="s">
        <v>822</v>
      </c>
      <c r="E1404">
        <v>1</v>
      </c>
      <c r="F1404" t="str">
        <f>IFERROR(VLOOKUP(TRIM(sas_2015[[#This Row],[vehicle_Body type]]),body_cat[],2,FALSE)," ")</f>
        <v>passenger truck</v>
      </c>
      <c r="G1404" t="str">
        <f>IFERROR(VLOOKUP(TRIM(sas_2015[[#This Row],[Registration type]]),regi_cat[],2,FALSE)," ")</f>
        <v>auto</v>
      </c>
    </row>
    <row r="1405" spans="3:7" x14ac:dyDescent="0.2">
      <c r="C1405" t="s">
        <v>930</v>
      </c>
      <c r="D1405" t="s">
        <v>749</v>
      </c>
      <c r="E1405">
        <v>2</v>
      </c>
      <c r="F1405" t="str">
        <f>IFERROR(VLOOKUP(TRIM(sas_2015[[#This Row],[vehicle_Body type]]),body_cat[],2,FALSE)," ")</f>
        <v>passenger truck</v>
      </c>
      <c r="G1405" t="str">
        <f>IFERROR(VLOOKUP(TRIM(sas_2015[[#This Row],[Registration type]]),regi_cat[],2,FALSE)," ")</f>
        <v xml:space="preserve"> </v>
      </c>
    </row>
    <row r="1406" spans="3:7" x14ac:dyDescent="0.2">
      <c r="C1406" t="s">
        <v>930</v>
      </c>
      <c r="D1406" t="s">
        <v>750</v>
      </c>
      <c r="E1406">
        <v>1</v>
      </c>
      <c r="F1406" t="str">
        <f>IFERROR(VLOOKUP(TRIM(sas_2015[[#This Row],[vehicle_Body type]]),body_cat[],2,FALSE)," ")</f>
        <v>passenger truck</v>
      </c>
      <c r="G1406" t="str">
        <f>IFERROR(VLOOKUP(TRIM(sas_2015[[#This Row],[Registration type]]),regi_cat[],2,FALSE)," ")</f>
        <v xml:space="preserve"> </v>
      </c>
    </row>
    <row r="1407" spans="3:7" x14ac:dyDescent="0.2">
      <c r="C1407" t="s">
        <v>930</v>
      </c>
      <c r="D1407" t="s">
        <v>867</v>
      </c>
      <c r="E1407">
        <v>3</v>
      </c>
      <c r="F1407" t="str">
        <f>IFERROR(VLOOKUP(TRIM(sas_2015[[#This Row],[vehicle_Body type]]),body_cat[],2,FALSE)," ")</f>
        <v>passenger truck</v>
      </c>
      <c r="G1407" t="str">
        <f>IFERROR(VLOOKUP(TRIM(sas_2015[[#This Row],[Registration type]]),regi_cat[],2,FALSE)," ")</f>
        <v xml:space="preserve"> </v>
      </c>
    </row>
    <row r="1408" spans="3:7" x14ac:dyDescent="0.2">
      <c r="C1408" t="s">
        <v>931</v>
      </c>
      <c r="D1408" t="s">
        <v>711</v>
      </c>
      <c r="E1408">
        <v>3</v>
      </c>
      <c r="F1408" t="str">
        <f>IFERROR(VLOOKUP(TRIM(sas_2015[[#This Row],[vehicle_Body type]]),body_cat[],2,FALSE)," ")</f>
        <v>light commercial truck</v>
      </c>
      <c r="G1408" t="str">
        <f>IFERROR(VLOOKUP(TRIM(sas_2015[[#This Row],[Registration type]]),regi_cat[],2,FALSE)," ")</f>
        <v>auto</v>
      </c>
    </row>
    <row r="1409" spans="3:7" x14ac:dyDescent="0.2">
      <c r="C1409" t="s">
        <v>931</v>
      </c>
      <c r="D1409" t="s">
        <v>712</v>
      </c>
      <c r="E1409">
        <v>1</v>
      </c>
      <c r="F1409" t="str">
        <f>IFERROR(VLOOKUP(TRIM(sas_2015[[#This Row],[vehicle_Body type]]),body_cat[],2,FALSE)," ")</f>
        <v>light commercial truck</v>
      </c>
      <c r="G1409" t="str">
        <f>IFERROR(VLOOKUP(TRIM(sas_2015[[#This Row],[Registration type]]),regi_cat[],2,FALSE)," ")</f>
        <v>auto</v>
      </c>
    </row>
    <row r="1410" spans="3:7" x14ac:dyDescent="0.2">
      <c r="C1410" t="s">
        <v>931</v>
      </c>
      <c r="D1410" t="s">
        <v>836</v>
      </c>
      <c r="E1410">
        <v>1</v>
      </c>
      <c r="F1410" t="str">
        <f>IFERROR(VLOOKUP(TRIM(sas_2015[[#This Row],[vehicle_Body type]]),body_cat[],2,FALSE)," ")</f>
        <v>light commercial truck</v>
      </c>
      <c r="G1410" t="str">
        <f>IFERROR(VLOOKUP(TRIM(sas_2015[[#This Row],[Registration type]]),regi_cat[],2,FALSE)," ")</f>
        <v>auto</v>
      </c>
    </row>
    <row r="1411" spans="3:7" x14ac:dyDescent="0.2">
      <c r="C1411" t="s">
        <v>931</v>
      </c>
      <c r="D1411" t="s">
        <v>715</v>
      </c>
      <c r="E1411">
        <v>1</v>
      </c>
      <c r="F1411" t="str">
        <f>IFERROR(VLOOKUP(TRIM(sas_2015[[#This Row],[vehicle_Body type]]),body_cat[],2,FALSE)," ")</f>
        <v>light commercial truck</v>
      </c>
      <c r="G1411" t="str">
        <f>IFERROR(VLOOKUP(TRIM(sas_2015[[#This Row],[Registration type]]),regi_cat[],2,FALSE)," ")</f>
        <v>auto</v>
      </c>
    </row>
    <row r="1412" spans="3:7" x14ac:dyDescent="0.2">
      <c r="C1412" t="s">
        <v>931</v>
      </c>
      <c r="D1412" t="s">
        <v>865</v>
      </c>
      <c r="E1412">
        <v>1</v>
      </c>
      <c r="F1412" t="str">
        <f>IFERROR(VLOOKUP(TRIM(sas_2015[[#This Row],[vehicle_Body type]]),body_cat[],2,FALSE)," ")</f>
        <v>light commercial truck</v>
      </c>
      <c r="G1412" t="str">
        <f>IFERROR(VLOOKUP(TRIM(sas_2015[[#This Row],[Registration type]]),regi_cat[],2,FALSE)," ")</f>
        <v>light commercial truck</v>
      </c>
    </row>
    <row r="1413" spans="3:7" x14ac:dyDescent="0.2">
      <c r="C1413" t="s">
        <v>931</v>
      </c>
      <c r="D1413" t="s">
        <v>839</v>
      </c>
      <c r="E1413">
        <v>7</v>
      </c>
      <c r="F1413" t="str">
        <f>IFERROR(VLOOKUP(TRIM(sas_2015[[#This Row],[vehicle_Body type]]),body_cat[],2,FALSE)," ")</f>
        <v>light commercial truck</v>
      </c>
      <c r="G1413" t="str">
        <f>IFERROR(VLOOKUP(TRIM(sas_2015[[#This Row],[Registration type]]),regi_cat[],2,FALSE)," ")</f>
        <v>passenger truck</v>
      </c>
    </row>
    <row r="1414" spans="3:7" x14ac:dyDescent="0.2">
      <c r="C1414" t="s">
        <v>931</v>
      </c>
      <c r="D1414" t="s">
        <v>826</v>
      </c>
      <c r="E1414">
        <v>4</v>
      </c>
      <c r="F1414" t="str">
        <f>IFERROR(VLOOKUP(TRIM(sas_2015[[#This Row],[vehicle_Body type]]),body_cat[],2,FALSE)," ")</f>
        <v>light commercial truck</v>
      </c>
      <c r="G1414" t="str">
        <f>IFERROR(VLOOKUP(TRIM(sas_2015[[#This Row],[Registration type]]),regi_cat[],2,FALSE)," ")</f>
        <v>auto</v>
      </c>
    </row>
    <row r="1415" spans="3:7" x14ac:dyDescent="0.2">
      <c r="C1415" t="s">
        <v>931</v>
      </c>
      <c r="D1415" t="s">
        <v>896</v>
      </c>
      <c r="E1415">
        <v>1</v>
      </c>
      <c r="F1415" t="str">
        <f>IFERROR(VLOOKUP(TRIM(sas_2015[[#This Row],[vehicle_Body type]]),body_cat[],2,FALSE)," ")</f>
        <v>light commercial truck</v>
      </c>
      <c r="G1415" t="str">
        <f>IFERROR(VLOOKUP(TRIM(sas_2015[[#This Row],[Registration type]]),regi_cat[],2,FALSE)," ")</f>
        <v>single unit short haul</v>
      </c>
    </row>
    <row r="1416" spans="3:7" x14ac:dyDescent="0.2">
      <c r="C1416" t="s">
        <v>931</v>
      </c>
      <c r="D1416" t="s">
        <v>793</v>
      </c>
      <c r="E1416">
        <v>3</v>
      </c>
      <c r="F1416" t="str">
        <f>IFERROR(VLOOKUP(TRIM(sas_2015[[#This Row],[vehicle_Body type]]),body_cat[],2,FALSE)," ")</f>
        <v>light commercial truck</v>
      </c>
      <c r="G1416" t="str">
        <f>IFERROR(VLOOKUP(TRIM(sas_2015[[#This Row],[Registration type]]),regi_cat[],2,FALSE)," ")</f>
        <v>single unit short haul</v>
      </c>
    </row>
    <row r="1417" spans="3:7" x14ac:dyDescent="0.2">
      <c r="C1417" t="s">
        <v>931</v>
      </c>
      <c r="D1417" t="s">
        <v>736</v>
      </c>
      <c r="E1417">
        <v>47</v>
      </c>
      <c r="F1417" t="str">
        <f>IFERROR(VLOOKUP(TRIM(sas_2015[[#This Row],[vehicle_Body type]]),body_cat[],2,FALSE)," ")</f>
        <v>light commercial truck</v>
      </c>
      <c r="G1417" t="str">
        <f>IFERROR(VLOOKUP(TRIM(sas_2015[[#This Row],[Registration type]]),regi_cat[],2,FALSE)," ")</f>
        <v>municipal other</v>
      </c>
    </row>
    <row r="1418" spans="3:7" x14ac:dyDescent="0.2">
      <c r="C1418" t="s">
        <v>931</v>
      </c>
      <c r="D1418" t="s">
        <v>738</v>
      </c>
      <c r="E1418">
        <v>59</v>
      </c>
      <c r="F1418" t="str">
        <f>IFERROR(VLOOKUP(TRIM(sas_2015[[#This Row],[vehicle_Body type]]),body_cat[],2,FALSE)," ")</f>
        <v>light commercial truck</v>
      </c>
      <c r="G1418" t="str">
        <f>IFERROR(VLOOKUP(TRIM(sas_2015[[#This Row],[Registration type]]),regi_cat[],2,FALSE)," ")</f>
        <v>auto</v>
      </c>
    </row>
    <row r="1419" spans="3:7" x14ac:dyDescent="0.2">
      <c r="C1419" t="s">
        <v>931</v>
      </c>
      <c r="D1419" t="s">
        <v>743</v>
      </c>
      <c r="E1419">
        <v>3</v>
      </c>
      <c r="F1419" t="str">
        <f>IFERROR(VLOOKUP(TRIM(sas_2015[[#This Row],[vehicle_Body type]]),body_cat[],2,FALSE)," ")</f>
        <v>light commercial truck</v>
      </c>
      <c r="G1419" t="str">
        <f>IFERROR(VLOOKUP(TRIM(sas_2015[[#This Row],[Registration type]]),regi_cat[],2,FALSE)," ")</f>
        <v>passenger truck</v>
      </c>
    </row>
    <row r="1420" spans="3:7" x14ac:dyDescent="0.2">
      <c r="C1420" t="s">
        <v>931</v>
      </c>
      <c r="D1420" t="s">
        <v>747</v>
      </c>
      <c r="E1420">
        <v>26</v>
      </c>
      <c r="F1420" t="str">
        <f>IFERROR(VLOOKUP(TRIM(sas_2015[[#This Row],[vehicle_Body type]]),body_cat[],2,FALSE)," ")</f>
        <v>light commercial truck</v>
      </c>
      <c r="G1420" t="str">
        <f>IFERROR(VLOOKUP(TRIM(sas_2015[[#This Row],[Registration type]]),regi_cat[],2,FALSE)," ")</f>
        <v>auto</v>
      </c>
    </row>
    <row r="1421" spans="3:7" x14ac:dyDescent="0.2">
      <c r="C1421" t="s">
        <v>931</v>
      </c>
      <c r="D1421" t="s">
        <v>752</v>
      </c>
      <c r="E1421">
        <v>34</v>
      </c>
      <c r="F1421" t="str">
        <f>IFERROR(VLOOKUP(TRIM(sas_2015[[#This Row],[vehicle_Body type]]),body_cat[],2,FALSE)," ")</f>
        <v>light commercial truck</v>
      </c>
      <c r="G1421" t="str">
        <f>IFERROR(VLOOKUP(TRIM(sas_2015[[#This Row],[Registration type]]),regi_cat[],2,FALSE)," ")</f>
        <v>light commercial truck</v>
      </c>
    </row>
    <row r="1422" spans="3:7" x14ac:dyDescent="0.2">
      <c r="C1422" t="s">
        <v>931</v>
      </c>
      <c r="D1422" t="s">
        <v>753</v>
      </c>
      <c r="E1422">
        <v>80</v>
      </c>
      <c r="F1422" t="str">
        <f>IFERROR(VLOOKUP(TRIM(sas_2015[[#This Row],[vehicle_Body type]]),body_cat[],2,FALSE)," ")</f>
        <v>light commercial truck</v>
      </c>
      <c r="G1422" t="str">
        <f>IFERROR(VLOOKUP(TRIM(sas_2015[[#This Row],[Registration type]]),regi_cat[],2,FALSE)," ")</f>
        <v>light commercial truck</v>
      </c>
    </row>
    <row r="1423" spans="3:7" x14ac:dyDescent="0.2">
      <c r="C1423" t="s">
        <v>931</v>
      </c>
      <c r="D1423" t="s">
        <v>868</v>
      </c>
      <c r="E1423">
        <v>85</v>
      </c>
      <c r="F1423" t="str">
        <f>IFERROR(VLOOKUP(TRIM(sas_2015[[#This Row],[vehicle_Body type]]),body_cat[],2,FALSE)," ")</f>
        <v>light commercial truck</v>
      </c>
      <c r="G1423" t="str">
        <f>IFERROR(VLOOKUP(TRIM(sas_2015[[#This Row],[Registration type]]),regi_cat[],2,FALSE)," ")</f>
        <v>single unit long haul</v>
      </c>
    </row>
    <row r="1424" spans="3:7" x14ac:dyDescent="0.2">
      <c r="C1424" t="s">
        <v>931</v>
      </c>
      <c r="D1424" t="s">
        <v>881</v>
      </c>
      <c r="E1424">
        <v>1</v>
      </c>
      <c r="F1424" t="str">
        <f>IFERROR(VLOOKUP(TRIM(sas_2015[[#This Row],[vehicle_Body type]]),body_cat[],2,FALSE)," ")</f>
        <v>light commercial truck</v>
      </c>
      <c r="G1424" t="str">
        <f>IFERROR(VLOOKUP(TRIM(sas_2015[[#This Row],[Registration type]]),regi_cat[],2,FALSE)," ")</f>
        <v>single unit long haul</v>
      </c>
    </row>
    <row r="1425" spans="3:7" x14ac:dyDescent="0.2">
      <c r="C1425" t="s">
        <v>931</v>
      </c>
      <c r="D1425" t="s">
        <v>876</v>
      </c>
      <c r="E1425">
        <v>1</v>
      </c>
      <c r="F1425" t="str">
        <f>IFERROR(VLOOKUP(TRIM(sas_2015[[#This Row],[vehicle_Body type]]),body_cat[],2,FALSE)," ")</f>
        <v>light commercial truck</v>
      </c>
      <c r="G1425" t="str">
        <f>IFERROR(VLOOKUP(TRIM(sas_2015[[#This Row],[Registration type]]),regi_cat[],2,FALSE)," ")</f>
        <v>single unit long haul</v>
      </c>
    </row>
    <row r="1426" spans="3:7" x14ac:dyDescent="0.2">
      <c r="C1426" t="s">
        <v>931</v>
      </c>
      <c r="D1426" t="s">
        <v>898</v>
      </c>
      <c r="E1426">
        <v>1</v>
      </c>
      <c r="F1426" t="str">
        <f>IFERROR(VLOOKUP(TRIM(sas_2015[[#This Row],[vehicle_Body type]]),body_cat[],2,FALSE)," ")</f>
        <v>light commercial truck</v>
      </c>
      <c r="G1426" t="str">
        <f>IFERROR(VLOOKUP(TRIM(sas_2015[[#This Row],[Registration type]]),regi_cat[],2,FALSE)," ")</f>
        <v>combination long haul</v>
      </c>
    </row>
    <row r="1427" spans="3:7" x14ac:dyDescent="0.2">
      <c r="C1427" t="s">
        <v>931</v>
      </c>
      <c r="D1427" t="s">
        <v>915</v>
      </c>
      <c r="E1427">
        <v>1</v>
      </c>
      <c r="F1427" t="str">
        <f>IFERROR(VLOOKUP(TRIM(sas_2015[[#This Row],[vehicle_Body type]]),body_cat[],2,FALSE)," ")</f>
        <v>light commercial truck</v>
      </c>
      <c r="G1427" t="str">
        <f>IFERROR(VLOOKUP(TRIM(sas_2015[[#This Row],[Registration type]]),regi_cat[],2,FALSE)," ")</f>
        <v>combination long haul</v>
      </c>
    </row>
    <row r="1428" spans="3:7" x14ac:dyDescent="0.2">
      <c r="C1428" t="s">
        <v>931</v>
      </c>
      <c r="D1428" t="s">
        <v>916</v>
      </c>
      <c r="E1428">
        <v>1</v>
      </c>
      <c r="F1428" t="str">
        <f>IFERROR(VLOOKUP(TRIM(sas_2015[[#This Row],[vehicle_Body type]]),body_cat[],2,FALSE)," ")</f>
        <v>light commercial truck</v>
      </c>
      <c r="G1428" t="str">
        <f>IFERROR(VLOOKUP(TRIM(sas_2015[[#This Row],[Registration type]]),regi_cat[],2,FALSE)," ")</f>
        <v>combination long haul</v>
      </c>
    </row>
    <row r="1429" spans="3:7" x14ac:dyDescent="0.2">
      <c r="C1429" t="s">
        <v>931</v>
      </c>
      <c r="D1429" t="s">
        <v>757</v>
      </c>
      <c r="E1429">
        <v>19</v>
      </c>
      <c r="F1429" t="str">
        <f>IFERROR(VLOOKUP(TRIM(sas_2015[[#This Row],[vehicle_Body type]]),body_cat[],2,FALSE)," ")</f>
        <v>light commercial truck</v>
      </c>
      <c r="G1429" t="str">
        <f>IFERROR(VLOOKUP(TRIM(sas_2015[[#This Row],[Registration type]]),regi_cat[],2,FALSE)," ")</f>
        <v>light commercial truck</v>
      </c>
    </row>
    <row r="1430" spans="3:7" x14ac:dyDescent="0.2">
      <c r="C1430" t="s">
        <v>931</v>
      </c>
      <c r="D1430" t="s">
        <v>764</v>
      </c>
      <c r="E1430">
        <v>1</v>
      </c>
      <c r="F1430" t="str">
        <f>IFERROR(VLOOKUP(TRIM(sas_2015[[#This Row],[vehicle_Body type]]),body_cat[],2,FALSE)," ")</f>
        <v>light commercial truck</v>
      </c>
      <c r="G1430" t="str">
        <f>IFERROR(VLOOKUP(TRIM(sas_2015[[#This Row],[Registration type]]),regi_cat[],2,FALSE)," ")</f>
        <v>auto</v>
      </c>
    </row>
    <row r="1431" spans="3:7" x14ac:dyDescent="0.2">
      <c r="C1431" t="s">
        <v>932</v>
      </c>
      <c r="D1431" t="s">
        <v>711</v>
      </c>
      <c r="E1431">
        <v>1</v>
      </c>
      <c r="F1431" t="str">
        <f>IFERROR(VLOOKUP(TRIM(sas_2015[[#This Row],[vehicle_Body type]]),body_cat[],2,FALSE)," ")</f>
        <v>equipment</v>
      </c>
      <c r="G1431" t="str">
        <f>IFERROR(VLOOKUP(TRIM(sas_2015[[#This Row],[Registration type]]),regi_cat[],2,FALSE)," ")</f>
        <v>auto</v>
      </c>
    </row>
    <row r="1432" spans="3:7" x14ac:dyDescent="0.2">
      <c r="C1432" t="s">
        <v>932</v>
      </c>
      <c r="D1432" t="s">
        <v>738</v>
      </c>
      <c r="E1432">
        <v>4</v>
      </c>
      <c r="F1432" t="str">
        <f>IFERROR(VLOOKUP(TRIM(sas_2015[[#This Row],[vehicle_Body type]]),body_cat[],2,FALSE)," ")</f>
        <v>equipment</v>
      </c>
      <c r="G1432" t="str">
        <f>IFERROR(VLOOKUP(TRIM(sas_2015[[#This Row],[Registration type]]),regi_cat[],2,FALSE)," ")</f>
        <v>auto</v>
      </c>
    </row>
    <row r="1433" spans="3:7" x14ac:dyDescent="0.2">
      <c r="C1433" t="s">
        <v>932</v>
      </c>
      <c r="D1433" t="s">
        <v>757</v>
      </c>
      <c r="E1433">
        <v>3</v>
      </c>
      <c r="F1433" t="str">
        <f>IFERROR(VLOOKUP(TRIM(sas_2015[[#This Row],[vehicle_Body type]]),body_cat[],2,FALSE)," ")</f>
        <v>equipment</v>
      </c>
      <c r="G1433" t="str">
        <f>IFERROR(VLOOKUP(TRIM(sas_2015[[#This Row],[Registration type]]),regi_cat[],2,FALSE)," ")</f>
        <v>light commercial truck</v>
      </c>
    </row>
    <row r="1434" spans="3:7" x14ac:dyDescent="0.2">
      <c r="C1434" t="s">
        <v>933</v>
      </c>
      <c r="D1434" t="s">
        <v>912</v>
      </c>
      <c r="E1434">
        <v>7</v>
      </c>
      <c r="F1434" t="str">
        <f>IFERROR(VLOOKUP(TRIM(sas_2015[[#This Row],[vehicle_Body type]]),body_cat[],2,FALSE)," ")</f>
        <v>refuse truck</v>
      </c>
      <c r="G1434" t="str">
        <f>IFERROR(VLOOKUP(TRIM(sas_2015[[#This Row],[Registration type]]),regi_cat[],2,FALSE)," ")</f>
        <v>combination short haul</v>
      </c>
    </row>
    <row r="1435" spans="3:7" x14ac:dyDescent="0.2">
      <c r="C1435" t="s">
        <v>933</v>
      </c>
      <c r="D1435" t="s">
        <v>928</v>
      </c>
      <c r="E1435">
        <v>91</v>
      </c>
      <c r="F1435" t="str">
        <f>IFERROR(VLOOKUP(TRIM(sas_2015[[#This Row],[vehicle_Body type]]),body_cat[],2,FALSE)," ")</f>
        <v>refuse truck</v>
      </c>
      <c r="G1435" t="str">
        <f>IFERROR(VLOOKUP(TRIM(sas_2015[[#This Row],[Registration type]]),regi_cat[],2,FALSE)," ")</f>
        <v>combination short haul</v>
      </c>
    </row>
    <row r="1436" spans="3:7" x14ac:dyDescent="0.2">
      <c r="C1436" t="s">
        <v>933</v>
      </c>
      <c r="D1436" t="s">
        <v>913</v>
      </c>
      <c r="E1436">
        <v>3</v>
      </c>
      <c r="F1436" t="str">
        <f>IFERROR(VLOOKUP(TRIM(sas_2015[[#This Row],[vehicle_Body type]]),body_cat[],2,FALSE)," ")</f>
        <v>refuse truck</v>
      </c>
      <c r="G1436" t="str">
        <f>IFERROR(VLOOKUP(TRIM(sas_2015[[#This Row],[Registration type]]),regi_cat[],2,FALSE)," ")</f>
        <v>equipment</v>
      </c>
    </row>
    <row r="1437" spans="3:7" x14ac:dyDescent="0.2">
      <c r="C1437" t="s">
        <v>933</v>
      </c>
      <c r="D1437" t="s">
        <v>742</v>
      </c>
      <c r="E1437">
        <v>1</v>
      </c>
      <c r="F1437" t="str">
        <f>IFERROR(VLOOKUP(TRIM(sas_2015[[#This Row],[vehicle_Body type]]),body_cat[],2,FALSE)," ")</f>
        <v>refuse truck</v>
      </c>
      <c r="G1437" t="str">
        <f>IFERROR(VLOOKUP(TRIM(sas_2015[[#This Row],[Registration type]]),regi_cat[],2,FALSE)," ")</f>
        <v>trailer</v>
      </c>
    </row>
    <row r="1438" spans="3:7" x14ac:dyDescent="0.2">
      <c r="C1438" t="s">
        <v>933</v>
      </c>
      <c r="D1438" t="s">
        <v>756</v>
      </c>
      <c r="E1438">
        <v>5</v>
      </c>
      <c r="F1438" t="str">
        <f>IFERROR(VLOOKUP(TRIM(sas_2015[[#This Row],[vehicle_Body type]]),body_cat[],2,FALSE)," ")</f>
        <v>refuse truck</v>
      </c>
      <c r="G1438" t="str">
        <f>IFERROR(VLOOKUP(TRIM(sas_2015[[#This Row],[Registration type]]),regi_cat[],2,FALSE)," ")</f>
        <v>combination long haul</v>
      </c>
    </row>
    <row r="1439" spans="3:7" x14ac:dyDescent="0.2">
      <c r="C1439" t="s">
        <v>933</v>
      </c>
      <c r="D1439" t="s">
        <v>916</v>
      </c>
      <c r="E1439">
        <v>234</v>
      </c>
      <c r="F1439" t="str">
        <f>IFERROR(VLOOKUP(TRIM(sas_2015[[#This Row],[vehicle_Body type]]),body_cat[],2,FALSE)," ")</f>
        <v>refuse truck</v>
      </c>
      <c r="G1439" t="str">
        <f>IFERROR(VLOOKUP(TRIM(sas_2015[[#This Row],[Registration type]]),regi_cat[],2,FALSE)," ")</f>
        <v>combination long haul</v>
      </c>
    </row>
    <row r="1440" spans="3:7" x14ac:dyDescent="0.2">
      <c r="C1440" t="s">
        <v>933</v>
      </c>
      <c r="D1440" t="s">
        <v>917</v>
      </c>
      <c r="E1440">
        <v>5</v>
      </c>
      <c r="F1440" t="str">
        <f>IFERROR(VLOOKUP(TRIM(sas_2015[[#This Row],[vehicle_Body type]]),body_cat[],2,FALSE)," ")</f>
        <v>refuse truck</v>
      </c>
      <c r="G1440" t="str">
        <f>IFERROR(VLOOKUP(TRIM(sas_2015[[#This Row],[Registration type]]),regi_cat[],2,FALSE)," ")</f>
        <v>combination long haul</v>
      </c>
    </row>
    <row r="1441" spans="3:7" x14ac:dyDescent="0.2">
      <c r="C1441" t="s">
        <v>933</v>
      </c>
      <c r="D1441" t="s">
        <v>757</v>
      </c>
      <c r="E1441">
        <v>4</v>
      </c>
      <c r="F1441" t="str">
        <f>IFERROR(VLOOKUP(TRIM(sas_2015[[#This Row],[vehicle_Body type]]),body_cat[],2,FALSE)," ")</f>
        <v>refuse truck</v>
      </c>
      <c r="G1441" t="str">
        <f>IFERROR(VLOOKUP(TRIM(sas_2015[[#This Row],[Registration type]]),regi_cat[],2,FALSE)," ")</f>
        <v>light commercial truck</v>
      </c>
    </row>
    <row r="1442" spans="3:7" x14ac:dyDescent="0.2">
      <c r="C1442" t="s">
        <v>933</v>
      </c>
      <c r="D1442" t="s">
        <v>749</v>
      </c>
      <c r="E1442">
        <v>1</v>
      </c>
      <c r="F1442" t="str">
        <f>IFERROR(VLOOKUP(TRIM(sas_2015[[#This Row],[vehicle_Body type]]),body_cat[],2,FALSE)," ")</f>
        <v>refuse truck</v>
      </c>
      <c r="G1442" t="str">
        <f>IFERROR(VLOOKUP(TRIM(sas_2015[[#This Row],[Registration type]]),regi_cat[],2,FALSE)," ")</f>
        <v xml:space="preserve"> </v>
      </c>
    </row>
    <row r="1443" spans="3:7" x14ac:dyDescent="0.2">
      <c r="C1443" t="s">
        <v>934</v>
      </c>
      <c r="D1443" t="s">
        <v>768</v>
      </c>
      <c r="E1443">
        <v>3</v>
      </c>
      <c r="F1443" t="str">
        <f>IFERROR(VLOOKUP(TRIM(sas_2015[[#This Row],[vehicle_Body type]]),body_cat[],2,FALSE)," ")</f>
        <v>auto</v>
      </c>
      <c r="G1443" t="str">
        <f>IFERROR(VLOOKUP(TRIM(sas_2015[[#This Row],[Registration type]]),regi_cat[],2,FALSE)," ")</f>
        <v>auto</v>
      </c>
    </row>
    <row r="1444" spans="3:7" x14ac:dyDescent="0.2">
      <c r="C1444" t="s">
        <v>934</v>
      </c>
      <c r="D1444" t="s">
        <v>779</v>
      </c>
      <c r="E1444">
        <v>4</v>
      </c>
      <c r="F1444" t="str">
        <f>IFERROR(VLOOKUP(TRIM(sas_2015[[#This Row],[vehicle_Body type]]),body_cat[],2,FALSE)," ")</f>
        <v>auto</v>
      </c>
      <c r="G1444" t="str">
        <f>IFERROR(VLOOKUP(TRIM(sas_2015[[#This Row],[Registration type]]),regi_cat[],2,FALSE)," ")</f>
        <v>passenger truck</v>
      </c>
    </row>
    <row r="1445" spans="3:7" x14ac:dyDescent="0.2">
      <c r="C1445" t="s">
        <v>934</v>
      </c>
      <c r="D1445" t="s">
        <v>722</v>
      </c>
      <c r="E1445">
        <v>991</v>
      </c>
      <c r="F1445" t="str">
        <f>IFERROR(VLOOKUP(TRIM(sas_2015[[#This Row],[vehicle_Body type]]),body_cat[],2,FALSE)," ")</f>
        <v>auto</v>
      </c>
      <c r="G1445" t="str">
        <f>IFERROR(VLOOKUP(TRIM(sas_2015[[#This Row],[Registration type]]),regi_cat[],2,FALSE)," ")</f>
        <v>auto</v>
      </c>
    </row>
    <row r="1446" spans="3:7" x14ac:dyDescent="0.2">
      <c r="C1446" t="s">
        <v>934</v>
      </c>
      <c r="D1446" t="s">
        <v>766</v>
      </c>
      <c r="E1446">
        <v>9</v>
      </c>
      <c r="F1446" t="str">
        <f>IFERROR(VLOOKUP(TRIM(sas_2015[[#This Row],[vehicle_Body type]]),body_cat[],2,FALSE)," ")</f>
        <v>auto</v>
      </c>
      <c r="G1446" t="str">
        <f>IFERROR(VLOOKUP(TRIM(sas_2015[[#This Row],[Registration type]]),regi_cat[],2,FALSE)," ")</f>
        <v>auto</v>
      </c>
    </row>
    <row r="1447" spans="3:7" x14ac:dyDescent="0.2">
      <c r="C1447" t="s">
        <v>934</v>
      </c>
      <c r="D1447" t="s">
        <v>767</v>
      </c>
      <c r="E1447">
        <v>11</v>
      </c>
      <c r="F1447" t="str">
        <f>IFERROR(VLOOKUP(TRIM(sas_2015[[#This Row],[vehicle_Body type]]),body_cat[],2,FALSE)," ")</f>
        <v>auto</v>
      </c>
      <c r="G1447" t="str">
        <f>IFERROR(VLOOKUP(TRIM(sas_2015[[#This Row],[Registration type]]),regi_cat[],2,FALSE)," ")</f>
        <v>passenger truck</v>
      </c>
    </row>
    <row r="1448" spans="3:7" x14ac:dyDescent="0.2">
      <c r="C1448" t="s">
        <v>934</v>
      </c>
      <c r="D1448" t="s">
        <v>769</v>
      </c>
      <c r="E1448">
        <v>10</v>
      </c>
      <c r="F1448" t="str">
        <f>IFERROR(VLOOKUP(TRIM(sas_2015[[#This Row],[vehicle_Body type]]),body_cat[],2,FALSE)," ")</f>
        <v>auto</v>
      </c>
      <c r="G1448" t="str">
        <f>IFERROR(VLOOKUP(TRIM(sas_2015[[#This Row],[Registration type]]),regi_cat[],2,FALSE)," ")</f>
        <v>auto</v>
      </c>
    </row>
    <row r="1449" spans="3:7" x14ac:dyDescent="0.2">
      <c r="C1449" t="s">
        <v>934</v>
      </c>
      <c r="D1449" t="s">
        <v>770</v>
      </c>
      <c r="E1449">
        <v>10</v>
      </c>
      <c r="F1449" t="str">
        <f>IFERROR(VLOOKUP(TRIM(sas_2015[[#This Row],[vehicle_Body type]]),body_cat[],2,FALSE)," ")</f>
        <v>auto</v>
      </c>
      <c r="G1449" t="str">
        <f>IFERROR(VLOOKUP(TRIM(sas_2015[[#This Row],[Registration type]]),regi_cat[],2,FALSE)," ")</f>
        <v>auto</v>
      </c>
    </row>
    <row r="1450" spans="3:7" x14ac:dyDescent="0.2">
      <c r="C1450" t="s">
        <v>934</v>
      </c>
      <c r="D1450" t="s">
        <v>771</v>
      </c>
      <c r="E1450">
        <v>28</v>
      </c>
      <c r="F1450" t="str">
        <f>IFERROR(VLOOKUP(TRIM(sas_2015[[#This Row],[vehicle_Body type]]),body_cat[],2,FALSE)," ")</f>
        <v>auto</v>
      </c>
      <c r="G1450" t="str">
        <f>IFERROR(VLOOKUP(TRIM(sas_2015[[#This Row],[Registration type]]),regi_cat[],2,FALSE)," ")</f>
        <v>auto</v>
      </c>
    </row>
    <row r="1451" spans="3:7" x14ac:dyDescent="0.2">
      <c r="C1451" t="s">
        <v>934</v>
      </c>
      <c r="D1451" t="s">
        <v>710</v>
      </c>
      <c r="E1451">
        <v>1</v>
      </c>
      <c r="F1451" t="str">
        <f>IFERROR(VLOOKUP(TRIM(sas_2015[[#This Row],[vehicle_Body type]]),body_cat[],2,FALSE)," ")</f>
        <v>auto</v>
      </c>
      <c r="G1451" t="str">
        <f>IFERROR(VLOOKUP(TRIM(sas_2015[[#This Row],[Registration type]]),regi_cat[],2,FALSE)," ")</f>
        <v>light commercial truck</v>
      </c>
    </row>
    <row r="1452" spans="3:7" x14ac:dyDescent="0.2">
      <c r="C1452" t="s">
        <v>934</v>
      </c>
      <c r="D1452" t="s">
        <v>772</v>
      </c>
      <c r="E1452">
        <v>206</v>
      </c>
      <c r="F1452" t="str">
        <f>IFERROR(VLOOKUP(TRIM(sas_2015[[#This Row],[vehicle_Body type]]),body_cat[],2,FALSE)," ")</f>
        <v>auto</v>
      </c>
      <c r="G1452" t="str">
        <f>IFERROR(VLOOKUP(TRIM(sas_2015[[#This Row],[Registration type]]),regi_cat[],2,FALSE)," ")</f>
        <v>auto</v>
      </c>
    </row>
    <row r="1453" spans="3:7" x14ac:dyDescent="0.2">
      <c r="C1453" t="s">
        <v>934</v>
      </c>
      <c r="D1453" t="s">
        <v>711</v>
      </c>
      <c r="E1453">
        <v>4253</v>
      </c>
      <c r="F1453" t="str">
        <f>IFERROR(VLOOKUP(TRIM(sas_2015[[#This Row],[vehicle_Body type]]),body_cat[],2,FALSE)," ")</f>
        <v>auto</v>
      </c>
      <c r="G1453" t="str">
        <f>IFERROR(VLOOKUP(TRIM(sas_2015[[#This Row],[Registration type]]),regi_cat[],2,FALSE)," ")</f>
        <v>auto</v>
      </c>
    </row>
    <row r="1454" spans="3:7" x14ac:dyDescent="0.2">
      <c r="C1454" t="s">
        <v>934</v>
      </c>
      <c r="D1454" t="s">
        <v>773</v>
      </c>
      <c r="E1454">
        <v>59</v>
      </c>
      <c r="F1454" t="str">
        <f>IFERROR(VLOOKUP(TRIM(sas_2015[[#This Row],[vehicle_Body type]]),body_cat[],2,FALSE)," ")</f>
        <v>auto</v>
      </c>
      <c r="G1454" t="str">
        <f>IFERROR(VLOOKUP(TRIM(sas_2015[[#This Row],[Registration type]]),regi_cat[],2,FALSE)," ")</f>
        <v>auto</v>
      </c>
    </row>
    <row r="1455" spans="3:7" x14ac:dyDescent="0.2">
      <c r="C1455" t="s">
        <v>934</v>
      </c>
      <c r="D1455" t="s">
        <v>774</v>
      </c>
      <c r="E1455">
        <v>16</v>
      </c>
      <c r="F1455" t="str">
        <f>IFERROR(VLOOKUP(TRIM(sas_2015[[#This Row],[vehicle_Body type]]),body_cat[],2,FALSE)," ")</f>
        <v>auto</v>
      </c>
      <c r="G1455" t="str">
        <f>IFERROR(VLOOKUP(TRIM(sas_2015[[#This Row],[Registration type]]),regi_cat[],2,FALSE)," ")</f>
        <v>auto</v>
      </c>
    </row>
    <row r="1456" spans="3:7" x14ac:dyDescent="0.2">
      <c r="C1456" t="s">
        <v>934</v>
      </c>
      <c r="D1456" t="s">
        <v>775</v>
      </c>
      <c r="E1456">
        <v>49</v>
      </c>
      <c r="F1456" t="str">
        <f>IFERROR(VLOOKUP(TRIM(sas_2015[[#This Row],[vehicle_Body type]]),body_cat[],2,FALSE)," ")</f>
        <v>auto</v>
      </c>
      <c r="G1456" t="str">
        <f>IFERROR(VLOOKUP(TRIM(sas_2015[[#This Row],[Registration type]]),regi_cat[],2,FALSE)," ")</f>
        <v>auto</v>
      </c>
    </row>
    <row r="1457" spans="3:7" x14ac:dyDescent="0.2">
      <c r="C1457" t="s">
        <v>934</v>
      </c>
      <c r="D1457" t="s">
        <v>776</v>
      </c>
      <c r="E1457">
        <v>6</v>
      </c>
      <c r="F1457" t="str">
        <f>IFERROR(VLOOKUP(TRIM(sas_2015[[#This Row],[vehicle_Body type]]),body_cat[],2,FALSE)," ")</f>
        <v>auto</v>
      </c>
      <c r="G1457" t="str">
        <f>IFERROR(VLOOKUP(TRIM(sas_2015[[#This Row],[Registration type]]),regi_cat[],2,FALSE)," ")</f>
        <v>auto</v>
      </c>
    </row>
    <row r="1458" spans="3:7" x14ac:dyDescent="0.2">
      <c r="C1458" t="s">
        <v>934</v>
      </c>
      <c r="D1458" t="s">
        <v>712</v>
      </c>
      <c r="E1458">
        <v>445</v>
      </c>
      <c r="F1458" t="str">
        <f>IFERROR(VLOOKUP(TRIM(sas_2015[[#This Row],[vehicle_Body type]]),body_cat[],2,FALSE)," ")</f>
        <v>auto</v>
      </c>
      <c r="G1458" t="str">
        <f>IFERROR(VLOOKUP(TRIM(sas_2015[[#This Row],[Registration type]]),regi_cat[],2,FALSE)," ")</f>
        <v>auto</v>
      </c>
    </row>
    <row r="1459" spans="3:7" x14ac:dyDescent="0.2">
      <c r="C1459" t="s">
        <v>934</v>
      </c>
      <c r="D1459" t="s">
        <v>713</v>
      </c>
      <c r="E1459">
        <v>42</v>
      </c>
      <c r="F1459" t="str">
        <f>IFERROR(VLOOKUP(TRIM(sas_2015[[#This Row],[vehicle_Body type]]),body_cat[],2,FALSE)," ")</f>
        <v>auto</v>
      </c>
      <c r="G1459" t="str">
        <f>IFERROR(VLOOKUP(TRIM(sas_2015[[#This Row],[Registration type]]),regi_cat[],2,FALSE)," ")</f>
        <v>auto</v>
      </c>
    </row>
    <row r="1460" spans="3:7" x14ac:dyDescent="0.2">
      <c r="C1460" t="s">
        <v>934</v>
      </c>
      <c r="D1460" t="s">
        <v>714</v>
      </c>
      <c r="E1460">
        <v>34</v>
      </c>
      <c r="F1460" t="str">
        <f>IFERROR(VLOOKUP(TRIM(sas_2015[[#This Row],[vehicle_Body type]]),body_cat[],2,FALSE)," ")</f>
        <v>auto</v>
      </c>
      <c r="G1460" t="str">
        <f>IFERROR(VLOOKUP(TRIM(sas_2015[[#This Row],[Registration type]]),regi_cat[],2,FALSE)," ")</f>
        <v>auto</v>
      </c>
    </row>
    <row r="1461" spans="3:7" x14ac:dyDescent="0.2">
      <c r="C1461" t="s">
        <v>934</v>
      </c>
      <c r="D1461" t="s">
        <v>715</v>
      </c>
      <c r="E1461">
        <v>154</v>
      </c>
      <c r="F1461" t="str">
        <f>IFERROR(VLOOKUP(TRIM(sas_2015[[#This Row],[vehicle_Body type]]),body_cat[],2,FALSE)," ")</f>
        <v>auto</v>
      </c>
      <c r="G1461" t="str">
        <f>IFERROR(VLOOKUP(TRIM(sas_2015[[#This Row],[Registration type]]),regi_cat[],2,FALSE)," ")</f>
        <v>auto</v>
      </c>
    </row>
    <row r="1462" spans="3:7" x14ac:dyDescent="0.2">
      <c r="C1462" t="s">
        <v>934</v>
      </c>
      <c r="D1462" t="s">
        <v>716</v>
      </c>
      <c r="E1462">
        <v>74</v>
      </c>
      <c r="F1462" t="str">
        <f>IFERROR(VLOOKUP(TRIM(sas_2015[[#This Row],[vehicle_Body type]]),body_cat[],2,FALSE)," ")</f>
        <v>auto</v>
      </c>
      <c r="G1462" t="str">
        <f>IFERROR(VLOOKUP(TRIM(sas_2015[[#This Row],[Registration type]]),regi_cat[],2,FALSE)," ")</f>
        <v>auto</v>
      </c>
    </row>
    <row r="1463" spans="3:7" x14ac:dyDescent="0.2">
      <c r="C1463" t="s">
        <v>934</v>
      </c>
      <c r="D1463" t="s">
        <v>717</v>
      </c>
      <c r="E1463">
        <v>114</v>
      </c>
      <c r="F1463" t="str">
        <f>IFERROR(VLOOKUP(TRIM(sas_2015[[#This Row],[vehicle_Body type]]),body_cat[],2,FALSE)," ")</f>
        <v>auto</v>
      </c>
      <c r="G1463" t="str">
        <f>IFERROR(VLOOKUP(TRIM(sas_2015[[#This Row],[Registration type]]),regi_cat[],2,FALSE)," ")</f>
        <v>auto</v>
      </c>
    </row>
    <row r="1464" spans="3:7" x14ac:dyDescent="0.2">
      <c r="C1464" t="s">
        <v>934</v>
      </c>
      <c r="D1464" t="s">
        <v>777</v>
      </c>
      <c r="E1464">
        <v>2</v>
      </c>
      <c r="F1464" t="str">
        <f>IFERROR(VLOOKUP(TRIM(sas_2015[[#This Row],[vehicle_Body type]]),body_cat[],2,FALSE)," ")</f>
        <v>auto</v>
      </c>
      <c r="G1464" t="str">
        <f>IFERROR(VLOOKUP(TRIM(sas_2015[[#This Row],[Registration type]]),regi_cat[],2,FALSE)," ")</f>
        <v>auto</v>
      </c>
    </row>
    <row r="1465" spans="3:7" x14ac:dyDescent="0.2">
      <c r="C1465" t="s">
        <v>934</v>
      </c>
      <c r="D1465" t="s">
        <v>718</v>
      </c>
      <c r="E1465">
        <v>241</v>
      </c>
      <c r="F1465" t="str">
        <f>IFERROR(VLOOKUP(TRIM(sas_2015[[#This Row],[vehicle_Body type]]),body_cat[],2,FALSE)," ")</f>
        <v>auto</v>
      </c>
      <c r="G1465" t="str">
        <f>IFERROR(VLOOKUP(TRIM(sas_2015[[#This Row],[Registration type]]),regi_cat[],2,FALSE)," ")</f>
        <v>auto</v>
      </c>
    </row>
    <row r="1466" spans="3:7" x14ac:dyDescent="0.2">
      <c r="C1466" t="s">
        <v>934</v>
      </c>
      <c r="D1466" t="s">
        <v>778</v>
      </c>
      <c r="E1466">
        <v>8</v>
      </c>
      <c r="F1466" t="str">
        <f>IFERROR(VLOOKUP(TRIM(sas_2015[[#This Row],[vehicle_Body type]]),body_cat[],2,FALSE)," ")</f>
        <v>auto</v>
      </c>
      <c r="G1466" t="str">
        <f>IFERROR(VLOOKUP(TRIM(sas_2015[[#This Row],[Registration type]]),regi_cat[],2,FALSE)," ")</f>
        <v>auto</v>
      </c>
    </row>
    <row r="1467" spans="3:7" x14ac:dyDescent="0.2">
      <c r="C1467" t="s">
        <v>934</v>
      </c>
      <c r="D1467" t="s">
        <v>719</v>
      </c>
      <c r="E1467">
        <v>28</v>
      </c>
      <c r="F1467" t="str">
        <f>IFERROR(VLOOKUP(TRIM(sas_2015[[#This Row],[vehicle_Body type]]),body_cat[],2,FALSE)," ")</f>
        <v>auto</v>
      </c>
      <c r="G1467" t="str">
        <f>IFERROR(VLOOKUP(TRIM(sas_2015[[#This Row],[Registration type]]),regi_cat[],2,FALSE)," ")</f>
        <v>auto</v>
      </c>
    </row>
    <row r="1468" spans="3:7" x14ac:dyDescent="0.2">
      <c r="C1468" t="s">
        <v>934</v>
      </c>
      <c r="D1468" t="s">
        <v>780</v>
      </c>
      <c r="E1468">
        <v>15</v>
      </c>
      <c r="F1468" t="str">
        <f>IFERROR(VLOOKUP(TRIM(sas_2015[[#This Row],[vehicle_Body type]]),body_cat[],2,FALSE)," ")</f>
        <v>auto</v>
      </c>
      <c r="G1468" t="str">
        <f>IFERROR(VLOOKUP(TRIM(sas_2015[[#This Row],[Registration type]]),regi_cat[],2,FALSE)," ")</f>
        <v>auto</v>
      </c>
    </row>
    <row r="1469" spans="3:7" x14ac:dyDescent="0.2">
      <c r="C1469" t="s">
        <v>934</v>
      </c>
      <c r="D1469" t="s">
        <v>781</v>
      </c>
      <c r="E1469">
        <v>32</v>
      </c>
      <c r="F1469" t="str">
        <f>IFERROR(VLOOKUP(TRIM(sas_2015[[#This Row],[vehicle_Body type]]),body_cat[],2,FALSE)," ")</f>
        <v>auto</v>
      </c>
      <c r="G1469" t="str">
        <f>IFERROR(VLOOKUP(TRIM(sas_2015[[#This Row],[Registration type]]),regi_cat[],2,FALSE)," ")</f>
        <v>auto</v>
      </c>
    </row>
    <row r="1470" spans="3:7" x14ac:dyDescent="0.2">
      <c r="C1470" t="s">
        <v>934</v>
      </c>
      <c r="D1470" t="s">
        <v>782</v>
      </c>
      <c r="E1470">
        <v>6</v>
      </c>
      <c r="F1470" t="str">
        <f>IFERROR(VLOOKUP(TRIM(sas_2015[[#This Row],[vehicle_Body type]]),body_cat[],2,FALSE)," ")</f>
        <v>auto</v>
      </c>
      <c r="G1470" t="str">
        <f>IFERROR(VLOOKUP(TRIM(sas_2015[[#This Row],[Registration type]]),regi_cat[],2,FALSE)," ")</f>
        <v>auto</v>
      </c>
    </row>
    <row r="1471" spans="3:7" x14ac:dyDescent="0.2">
      <c r="C1471" t="s">
        <v>934</v>
      </c>
      <c r="D1471" t="s">
        <v>721</v>
      </c>
      <c r="E1471">
        <v>639</v>
      </c>
      <c r="F1471" t="str">
        <f>IFERROR(VLOOKUP(TRIM(sas_2015[[#This Row],[vehicle_Body type]]),body_cat[],2,FALSE)," ")</f>
        <v>auto</v>
      </c>
      <c r="G1471" t="str">
        <f>IFERROR(VLOOKUP(TRIM(sas_2015[[#This Row],[Registration type]]),regi_cat[],2,FALSE)," ")</f>
        <v>auto</v>
      </c>
    </row>
    <row r="1472" spans="3:7" x14ac:dyDescent="0.2">
      <c r="C1472" t="s">
        <v>934</v>
      </c>
      <c r="D1472" t="s">
        <v>783</v>
      </c>
      <c r="E1472">
        <v>4</v>
      </c>
      <c r="F1472" t="str">
        <f>IFERROR(VLOOKUP(TRIM(sas_2015[[#This Row],[vehicle_Body type]]),body_cat[],2,FALSE)," ")</f>
        <v>auto</v>
      </c>
      <c r="G1472" t="str">
        <f>IFERROR(VLOOKUP(TRIM(sas_2015[[#This Row],[Registration type]]),regi_cat[],2,FALSE)," ")</f>
        <v>auto</v>
      </c>
    </row>
    <row r="1473" spans="3:7" x14ac:dyDescent="0.2">
      <c r="C1473" t="s">
        <v>934</v>
      </c>
      <c r="D1473" t="s">
        <v>841</v>
      </c>
      <c r="E1473">
        <v>1</v>
      </c>
      <c r="F1473" t="str">
        <f>IFERROR(VLOOKUP(TRIM(sas_2015[[#This Row],[vehicle_Body type]]),body_cat[],2,FALSE)," ")</f>
        <v>auto</v>
      </c>
      <c r="G1473" t="str">
        <f>IFERROR(VLOOKUP(TRIM(sas_2015[[#This Row],[Registration type]]),regi_cat[],2,FALSE)," ")</f>
        <v>auto</v>
      </c>
    </row>
    <row r="1474" spans="3:7" x14ac:dyDescent="0.2">
      <c r="C1474" t="s">
        <v>934</v>
      </c>
      <c r="D1474" t="s">
        <v>842</v>
      </c>
      <c r="E1474">
        <v>1</v>
      </c>
      <c r="F1474" t="str">
        <f>IFERROR(VLOOKUP(TRIM(sas_2015[[#This Row],[vehicle_Body type]]),body_cat[],2,FALSE)," ")</f>
        <v>auto</v>
      </c>
      <c r="G1474" t="str">
        <f>IFERROR(VLOOKUP(TRIM(sas_2015[[#This Row],[Registration type]]),regi_cat[],2,FALSE)," ")</f>
        <v>auto</v>
      </c>
    </row>
    <row r="1475" spans="3:7" x14ac:dyDescent="0.2">
      <c r="C1475" t="s">
        <v>934</v>
      </c>
      <c r="D1475" t="s">
        <v>827</v>
      </c>
      <c r="E1475">
        <v>1</v>
      </c>
      <c r="F1475" t="str">
        <f>IFERROR(VLOOKUP(TRIM(sas_2015[[#This Row],[vehicle_Body type]]),body_cat[],2,FALSE)," ")</f>
        <v>auto</v>
      </c>
      <c r="G1475" t="str">
        <f>IFERROR(VLOOKUP(TRIM(sas_2015[[#This Row],[Registration type]]),regi_cat[],2,FALSE)," ")</f>
        <v>auto</v>
      </c>
    </row>
    <row r="1476" spans="3:7" x14ac:dyDescent="0.2">
      <c r="C1476" t="s">
        <v>934</v>
      </c>
      <c r="D1476" t="s">
        <v>843</v>
      </c>
      <c r="E1476">
        <v>1</v>
      </c>
      <c r="F1476" t="str">
        <f>IFERROR(VLOOKUP(TRIM(sas_2015[[#This Row],[vehicle_Body type]]),body_cat[],2,FALSE)," ")</f>
        <v>auto</v>
      </c>
      <c r="G1476" t="str">
        <f>IFERROR(VLOOKUP(TRIM(sas_2015[[#This Row],[Registration type]]),regi_cat[],2,FALSE)," ")</f>
        <v>auto</v>
      </c>
    </row>
    <row r="1477" spans="3:7" x14ac:dyDescent="0.2">
      <c r="C1477" t="s">
        <v>934</v>
      </c>
      <c r="D1477" t="s">
        <v>723</v>
      </c>
      <c r="E1477">
        <v>77</v>
      </c>
      <c r="F1477" t="str">
        <f>IFERROR(VLOOKUP(TRIM(sas_2015[[#This Row],[vehicle_Body type]]),body_cat[],2,FALSE)," ")</f>
        <v>auto</v>
      </c>
      <c r="G1477" t="str">
        <f>IFERROR(VLOOKUP(TRIM(sas_2015[[#This Row],[Registration type]]),regi_cat[],2,FALSE)," ")</f>
        <v>auto</v>
      </c>
    </row>
    <row r="1478" spans="3:7" x14ac:dyDescent="0.2">
      <c r="C1478" t="s">
        <v>934</v>
      </c>
      <c r="D1478" t="s">
        <v>724</v>
      </c>
      <c r="E1478">
        <v>269</v>
      </c>
      <c r="F1478" t="str">
        <f>IFERROR(VLOOKUP(TRIM(sas_2015[[#This Row],[vehicle_Body type]]),body_cat[],2,FALSE)," ")</f>
        <v>auto</v>
      </c>
      <c r="G1478" t="str">
        <f>IFERROR(VLOOKUP(TRIM(sas_2015[[#This Row],[Registration type]]),regi_cat[],2,FALSE)," ")</f>
        <v>auto</v>
      </c>
    </row>
    <row r="1479" spans="3:7" x14ac:dyDescent="0.2">
      <c r="C1479" t="s">
        <v>934</v>
      </c>
      <c r="D1479" t="s">
        <v>787</v>
      </c>
      <c r="E1479">
        <v>6</v>
      </c>
      <c r="F1479" t="str">
        <f>IFERROR(VLOOKUP(TRIM(sas_2015[[#This Row],[vehicle_Body type]]),body_cat[],2,FALSE)," ")</f>
        <v>auto</v>
      </c>
      <c r="G1479" t="str">
        <f>IFERROR(VLOOKUP(TRIM(sas_2015[[#This Row],[Registration type]]),regi_cat[],2,FALSE)," ")</f>
        <v>auto</v>
      </c>
    </row>
    <row r="1480" spans="3:7" x14ac:dyDescent="0.2">
      <c r="C1480" t="s">
        <v>934</v>
      </c>
      <c r="D1480" t="s">
        <v>788</v>
      </c>
      <c r="E1480">
        <v>13</v>
      </c>
      <c r="F1480" t="str">
        <f>IFERROR(VLOOKUP(TRIM(sas_2015[[#This Row],[vehicle_Body type]]),body_cat[],2,FALSE)," ")</f>
        <v>auto</v>
      </c>
      <c r="G1480" t="str">
        <f>IFERROR(VLOOKUP(TRIM(sas_2015[[#This Row],[Registration type]]),regi_cat[],2,FALSE)," ")</f>
        <v>auto</v>
      </c>
    </row>
    <row r="1481" spans="3:7" x14ac:dyDescent="0.2">
      <c r="C1481" t="s">
        <v>934</v>
      </c>
      <c r="D1481" t="s">
        <v>789</v>
      </c>
      <c r="E1481">
        <v>10</v>
      </c>
      <c r="F1481" t="str">
        <f>IFERROR(VLOOKUP(TRIM(sas_2015[[#This Row],[vehicle_Body type]]),body_cat[],2,FALSE)," ")</f>
        <v>auto</v>
      </c>
      <c r="G1481" t="str">
        <f>IFERROR(VLOOKUP(TRIM(sas_2015[[#This Row],[Registration type]]),regi_cat[],2,FALSE)," ")</f>
        <v>auto</v>
      </c>
    </row>
    <row r="1482" spans="3:7" x14ac:dyDescent="0.2">
      <c r="C1482" t="s">
        <v>934</v>
      </c>
      <c r="D1482" t="s">
        <v>790</v>
      </c>
      <c r="E1482">
        <v>2</v>
      </c>
      <c r="F1482" t="str">
        <f>IFERROR(VLOOKUP(TRIM(sas_2015[[#This Row],[vehicle_Body type]]),body_cat[],2,FALSE)," ")</f>
        <v>auto</v>
      </c>
      <c r="G1482" t="str">
        <f>IFERROR(VLOOKUP(TRIM(sas_2015[[#This Row],[Registration type]]),regi_cat[],2,FALSE)," ")</f>
        <v>auto</v>
      </c>
    </row>
    <row r="1483" spans="3:7" x14ac:dyDescent="0.2">
      <c r="C1483" t="s">
        <v>934</v>
      </c>
      <c r="D1483" t="s">
        <v>725</v>
      </c>
      <c r="E1483">
        <v>10</v>
      </c>
      <c r="F1483" t="str">
        <f>IFERROR(VLOOKUP(TRIM(sas_2015[[#This Row],[vehicle_Body type]]),body_cat[],2,FALSE)," ")</f>
        <v>auto</v>
      </c>
      <c r="G1483" t="str">
        <f>IFERROR(VLOOKUP(TRIM(sas_2015[[#This Row],[Registration type]]),regi_cat[],2,FALSE)," ")</f>
        <v>auto</v>
      </c>
    </row>
    <row r="1484" spans="3:7" x14ac:dyDescent="0.2">
      <c r="C1484" t="s">
        <v>934</v>
      </c>
      <c r="D1484" t="s">
        <v>727</v>
      </c>
      <c r="E1484">
        <v>103</v>
      </c>
      <c r="F1484" t="str">
        <f>IFERROR(VLOOKUP(TRIM(sas_2015[[#This Row],[vehicle_Body type]]),body_cat[],2,FALSE)," ")</f>
        <v>auto</v>
      </c>
      <c r="G1484" t="str">
        <f>IFERROR(VLOOKUP(TRIM(sas_2015[[#This Row],[Registration type]]),regi_cat[],2,FALSE)," ")</f>
        <v>auto</v>
      </c>
    </row>
    <row r="1485" spans="3:7" x14ac:dyDescent="0.2">
      <c r="C1485" t="s">
        <v>934</v>
      </c>
      <c r="D1485" t="s">
        <v>792</v>
      </c>
      <c r="E1485">
        <v>28</v>
      </c>
      <c r="F1485" t="str">
        <f>IFERROR(VLOOKUP(TRIM(sas_2015[[#This Row],[vehicle_Body type]]),body_cat[],2,FALSE)," ")</f>
        <v>auto</v>
      </c>
      <c r="G1485" t="str">
        <f>IFERROR(VLOOKUP(TRIM(sas_2015[[#This Row],[Registration type]]),regi_cat[],2,FALSE)," ")</f>
        <v>auto</v>
      </c>
    </row>
    <row r="1486" spans="3:7" x14ac:dyDescent="0.2">
      <c r="C1486" t="s">
        <v>934</v>
      </c>
      <c r="D1486" t="s">
        <v>794</v>
      </c>
      <c r="E1486">
        <v>1</v>
      </c>
      <c r="F1486" t="str">
        <f>IFERROR(VLOOKUP(TRIM(sas_2015[[#This Row],[vehicle_Body type]]),body_cat[],2,FALSE)," ")</f>
        <v>auto</v>
      </c>
      <c r="G1486" t="str">
        <f>IFERROR(VLOOKUP(TRIM(sas_2015[[#This Row],[Registration type]]),regi_cat[],2,FALSE)," ")</f>
        <v>auto</v>
      </c>
    </row>
    <row r="1487" spans="3:7" x14ac:dyDescent="0.2">
      <c r="C1487" t="s">
        <v>934</v>
      </c>
      <c r="D1487" t="s">
        <v>736</v>
      </c>
      <c r="E1487">
        <v>18</v>
      </c>
      <c r="F1487" t="str">
        <f>IFERROR(VLOOKUP(TRIM(sas_2015[[#This Row],[vehicle_Body type]]),body_cat[],2,FALSE)," ")</f>
        <v>auto</v>
      </c>
      <c r="G1487" t="str">
        <f>IFERROR(VLOOKUP(TRIM(sas_2015[[#This Row],[Registration type]]),regi_cat[],2,FALSE)," ")</f>
        <v>municipal other</v>
      </c>
    </row>
    <row r="1488" spans="3:7" x14ac:dyDescent="0.2">
      <c r="C1488" t="s">
        <v>934</v>
      </c>
      <c r="D1488" t="s">
        <v>795</v>
      </c>
      <c r="E1488">
        <v>15</v>
      </c>
      <c r="F1488" t="str">
        <f>IFERROR(VLOOKUP(TRIM(sas_2015[[#This Row],[vehicle_Body type]]),body_cat[],2,FALSE)," ")</f>
        <v>auto</v>
      </c>
      <c r="G1488" t="str">
        <f>IFERROR(VLOOKUP(TRIM(sas_2015[[#This Row],[Registration type]]),regi_cat[],2,FALSE)," ")</f>
        <v>auto</v>
      </c>
    </row>
    <row r="1489" spans="3:7" x14ac:dyDescent="0.2">
      <c r="C1489" t="s">
        <v>934</v>
      </c>
      <c r="D1489" t="s">
        <v>796</v>
      </c>
      <c r="E1489">
        <v>30</v>
      </c>
      <c r="F1489" t="str">
        <f>IFERROR(VLOOKUP(TRIM(sas_2015[[#This Row],[vehicle_Body type]]),body_cat[],2,FALSE)," ")</f>
        <v>auto</v>
      </c>
      <c r="G1489" t="str">
        <f>IFERROR(VLOOKUP(TRIM(sas_2015[[#This Row],[Registration type]]),regi_cat[],2,FALSE)," ")</f>
        <v>auto</v>
      </c>
    </row>
    <row r="1490" spans="3:7" x14ac:dyDescent="0.2">
      <c r="C1490" t="s">
        <v>934</v>
      </c>
      <c r="D1490" t="s">
        <v>797</v>
      </c>
      <c r="E1490">
        <v>36</v>
      </c>
      <c r="F1490" t="str">
        <f>IFERROR(VLOOKUP(TRIM(sas_2015[[#This Row],[vehicle_Body type]]),body_cat[],2,FALSE)," ")</f>
        <v>auto</v>
      </c>
      <c r="G1490" t="str">
        <f>IFERROR(VLOOKUP(TRIM(sas_2015[[#This Row],[Registration type]]),regi_cat[],2,FALSE)," ")</f>
        <v>auto</v>
      </c>
    </row>
    <row r="1491" spans="3:7" x14ac:dyDescent="0.2">
      <c r="C1491" t="s">
        <v>934</v>
      </c>
      <c r="D1491" t="s">
        <v>798</v>
      </c>
      <c r="E1491">
        <v>3</v>
      </c>
      <c r="F1491" t="str">
        <f>IFERROR(VLOOKUP(TRIM(sas_2015[[#This Row],[vehicle_Body type]]),body_cat[],2,FALSE)," ")</f>
        <v>auto</v>
      </c>
      <c r="G1491" t="str">
        <f>IFERROR(VLOOKUP(TRIM(sas_2015[[#This Row],[Registration type]]),regi_cat[],2,FALSE)," ")</f>
        <v>auto</v>
      </c>
    </row>
    <row r="1492" spans="3:7" x14ac:dyDescent="0.2">
      <c r="C1492" t="s">
        <v>934</v>
      </c>
      <c r="D1492" t="s">
        <v>737</v>
      </c>
      <c r="E1492">
        <v>187</v>
      </c>
      <c r="F1492" t="str">
        <f>IFERROR(VLOOKUP(TRIM(sas_2015[[#This Row],[vehicle_Body type]]),body_cat[],2,FALSE)," ")</f>
        <v>auto</v>
      </c>
      <c r="G1492" t="str">
        <f>IFERROR(VLOOKUP(TRIM(sas_2015[[#This Row],[Registration type]]),regi_cat[],2,FALSE)," ")</f>
        <v>auto</v>
      </c>
    </row>
    <row r="1493" spans="3:7" x14ac:dyDescent="0.2">
      <c r="C1493" t="s">
        <v>934</v>
      </c>
      <c r="D1493" t="s">
        <v>799</v>
      </c>
      <c r="E1493">
        <v>13</v>
      </c>
      <c r="F1493" t="str">
        <f>IFERROR(VLOOKUP(TRIM(sas_2015[[#This Row],[vehicle_Body type]]),body_cat[],2,FALSE)," ")</f>
        <v>auto</v>
      </c>
      <c r="G1493" t="str">
        <f>IFERROR(VLOOKUP(TRIM(sas_2015[[#This Row],[Registration type]]),regi_cat[],2,FALSE)," ")</f>
        <v>auto</v>
      </c>
    </row>
    <row r="1494" spans="3:7" x14ac:dyDescent="0.2">
      <c r="C1494" t="s">
        <v>934</v>
      </c>
      <c r="D1494" t="s">
        <v>800</v>
      </c>
      <c r="E1494">
        <v>6</v>
      </c>
      <c r="F1494" t="str">
        <f>IFERROR(VLOOKUP(TRIM(sas_2015[[#This Row],[vehicle_Body type]]),body_cat[],2,FALSE)," ")</f>
        <v>auto</v>
      </c>
      <c r="G1494" t="str">
        <f>IFERROR(VLOOKUP(TRIM(sas_2015[[#This Row],[Registration type]]),regi_cat[],2,FALSE)," ")</f>
        <v>auto</v>
      </c>
    </row>
    <row r="1495" spans="3:7" x14ac:dyDescent="0.2">
      <c r="C1495" t="s">
        <v>934</v>
      </c>
      <c r="D1495" t="s">
        <v>801</v>
      </c>
      <c r="E1495">
        <v>42</v>
      </c>
      <c r="F1495" t="str">
        <f>IFERROR(VLOOKUP(TRIM(sas_2015[[#This Row],[vehicle_Body type]]),body_cat[],2,FALSE)," ")</f>
        <v>auto</v>
      </c>
      <c r="G1495" t="str">
        <f>IFERROR(VLOOKUP(TRIM(sas_2015[[#This Row],[Registration type]]),regi_cat[],2,FALSE)," ")</f>
        <v>auto</v>
      </c>
    </row>
    <row r="1496" spans="3:7" x14ac:dyDescent="0.2">
      <c r="C1496" t="s">
        <v>934</v>
      </c>
      <c r="D1496" t="s">
        <v>738</v>
      </c>
      <c r="E1496">
        <v>94220</v>
      </c>
      <c r="F1496" t="str">
        <f>IFERROR(VLOOKUP(TRIM(sas_2015[[#This Row],[vehicle_Body type]]),body_cat[],2,FALSE)," ")</f>
        <v>auto</v>
      </c>
      <c r="G1496" t="str">
        <f>IFERROR(VLOOKUP(TRIM(sas_2015[[#This Row],[Registration type]]),regi_cat[],2,FALSE)," ")</f>
        <v>auto</v>
      </c>
    </row>
    <row r="1497" spans="3:7" x14ac:dyDescent="0.2">
      <c r="C1497" t="s">
        <v>934</v>
      </c>
      <c r="D1497" t="s">
        <v>848</v>
      </c>
      <c r="E1497">
        <v>1</v>
      </c>
      <c r="F1497" t="str">
        <f>IFERROR(VLOOKUP(TRIM(sas_2015[[#This Row],[vehicle_Body type]]),body_cat[],2,FALSE)," ")</f>
        <v>auto</v>
      </c>
      <c r="G1497" t="str">
        <f>IFERROR(VLOOKUP(TRIM(sas_2015[[#This Row],[Registration type]]),regi_cat[],2,FALSE)," ")</f>
        <v>auto</v>
      </c>
    </row>
    <row r="1498" spans="3:7" x14ac:dyDescent="0.2">
      <c r="C1498" t="s">
        <v>934</v>
      </c>
      <c r="D1498" t="s">
        <v>739</v>
      </c>
      <c r="E1498">
        <v>128</v>
      </c>
      <c r="F1498" t="str">
        <f>IFERROR(VLOOKUP(TRIM(sas_2015[[#This Row],[vehicle_Body type]]),body_cat[],2,FALSE)," ")</f>
        <v>auto</v>
      </c>
      <c r="G1498" t="str">
        <f>IFERROR(VLOOKUP(TRIM(sas_2015[[#This Row],[Registration type]]),regi_cat[],2,FALSE)," ")</f>
        <v>auto</v>
      </c>
    </row>
    <row r="1499" spans="3:7" x14ac:dyDescent="0.2">
      <c r="C1499" t="s">
        <v>934</v>
      </c>
      <c r="D1499" t="s">
        <v>803</v>
      </c>
      <c r="E1499">
        <v>153</v>
      </c>
      <c r="F1499" t="str">
        <f>IFERROR(VLOOKUP(TRIM(sas_2015[[#This Row],[vehicle_Body type]]),body_cat[],2,FALSE)," ")</f>
        <v>auto</v>
      </c>
      <c r="G1499" t="str">
        <f>IFERROR(VLOOKUP(TRIM(sas_2015[[#This Row],[Registration type]]),regi_cat[],2,FALSE)," ")</f>
        <v>auto</v>
      </c>
    </row>
    <row r="1500" spans="3:7" x14ac:dyDescent="0.2">
      <c r="C1500" t="s">
        <v>934</v>
      </c>
      <c r="D1500" t="s">
        <v>804</v>
      </c>
      <c r="E1500">
        <v>4</v>
      </c>
      <c r="F1500" t="str">
        <f>IFERROR(VLOOKUP(TRIM(sas_2015[[#This Row],[vehicle_Body type]]),body_cat[],2,FALSE)," ")</f>
        <v>auto</v>
      </c>
      <c r="G1500" t="str">
        <f>IFERROR(VLOOKUP(TRIM(sas_2015[[#This Row],[Registration type]]),regi_cat[],2,FALSE)," ")</f>
        <v>auto</v>
      </c>
    </row>
    <row r="1501" spans="3:7" x14ac:dyDescent="0.2">
      <c r="C1501" t="s">
        <v>934</v>
      </c>
      <c r="D1501" t="s">
        <v>740</v>
      </c>
      <c r="E1501">
        <v>274</v>
      </c>
      <c r="F1501" t="str">
        <f>IFERROR(VLOOKUP(TRIM(sas_2015[[#This Row],[vehicle_Body type]]),body_cat[],2,FALSE)," ")</f>
        <v>auto</v>
      </c>
      <c r="G1501" t="str">
        <f>IFERROR(VLOOKUP(TRIM(sas_2015[[#This Row],[Registration type]]),regi_cat[],2,FALSE)," ")</f>
        <v>auto</v>
      </c>
    </row>
    <row r="1502" spans="3:7" x14ac:dyDescent="0.2">
      <c r="C1502" t="s">
        <v>934</v>
      </c>
      <c r="D1502" t="s">
        <v>741</v>
      </c>
      <c r="E1502">
        <v>1</v>
      </c>
      <c r="F1502" t="str">
        <f>IFERROR(VLOOKUP(TRIM(sas_2015[[#This Row],[vehicle_Body type]]),body_cat[],2,FALSE)," ")</f>
        <v>auto</v>
      </c>
      <c r="G1502" t="str">
        <f>IFERROR(VLOOKUP(TRIM(sas_2015[[#This Row],[Registration type]]),regi_cat[],2,FALSE)," ")</f>
        <v>passenger truck</v>
      </c>
    </row>
    <row r="1503" spans="3:7" x14ac:dyDescent="0.2">
      <c r="C1503" t="s">
        <v>934</v>
      </c>
      <c r="D1503" t="s">
        <v>805</v>
      </c>
      <c r="E1503">
        <v>36</v>
      </c>
      <c r="F1503" t="str">
        <f>IFERROR(VLOOKUP(TRIM(sas_2015[[#This Row],[vehicle_Body type]]),body_cat[],2,FALSE)," ")</f>
        <v>auto</v>
      </c>
      <c r="G1503" t="str">
        <f>IFERROR(VLOOKUP(TRIM(sas_2015[[#This Row],[Registration type]]),regi_cat[],2,FALSE)," ")</f>
        <v>auto</v>
      </c>
    </row>
    <row r="1504" spans="3:7" x14ac:dyDescent="0.2">
      <c r="C1504" t="s">
        <v>934</v>
      </c>
      <c r="D1504" t="s">
        <v>743</v>
      </c>
      <c r="E1504">
        <v>1</v>
      </c>
      <c r="F1504" t="str">
        <f>IFERROR(VLOOKUP(TRIM(sas_2015[[#This Row],[vehicle_Body type]]),body_cat[],2,FALSE)," ")</f>
        <v>auto</v>
      </c>
      <c r="G1504" t="str">
        <f>IFERROR(VLOOKUP(TRIM(sas_2015[[#This Row],[Registration type]]),regi_cat[],2,FALSE)," ")</f>
        <v>passenger truck</v>
      </c>
    </row>
    <row r="1505" spans="3:7" x14ac:dyDescent="0.2">
      <c r="C1505" t="s">
        <v>934</v>
      </c>
      <c r="D1505" t="s">
        <v>806</v>
      </c>
      <c r="E1505">
        <v>3</v>
      </c>
      <c r="F1505" t="str">
        <f>IFERROR(VLOOKUP(TRIM(sas_2015[[#This Row],[vehicle_Body type]]),body_cat[],2,FALSE)," ")</f>
        <v>auto</v>
      </c>
      <c r="G1505" t="str">
        <f>IFERROR(VLOOKUP(TRIM(sas_2015[[#This Row],[Registration type]]),regi_cat[],2,FALSE)," ")</f>
        <v>auto</v>
      </c>
    </row>
    <row r="1506" spans="3:7" x14ac:dyDescent="0.2">
      <c r="C1506" t="s">
        <v>934</v>
      </c>
      <c r="D1506" t="s">
        <v>807</v>
      </c>
      <c r="E1506">
        <v>2</v>
      </c>
      <c r="F1506" t="str">
        <f>IFERROR(VLOOKUP(TRIM(sas_2015[[#This Row],[vehicle_Body type]]),body_cat[],2,FALSE)," ")</f>
        <v>auto</v>
      </c>
      <c r="G1506" t="str">
        <f>IFERROR(VLOOKUP(TRIM(sas_2015[[#This Row],[Registration type]]),regi_cat[],2,FALSE)," ")</f>
        <v>auto</v>
      </c>
    </row>
    <row r="1507" spans="3:7" x14ac:dyDescent="0.2">
      <c r="C1507" t="s">
        <v>934</v>
      </c>
      <c r="D1507" t="s">
        <v>808</v>
      </c>
      <c r="E1507">
        <v>6</v>
      </c>
      <c r="F1507" t="str">
        <f>IFERROR(VLOOKUP(TRIM(sas_2015[[#This Row],[vehicle_Body type]]),body_cat[],2,FALSE)," ")</f>
        <v>auto</v>
      </c>
      <c r="G1507" t="str">
        <f>IFERROR(VLOOKUP(TRIM(sas_2015[[#This Row],[Registration type]]),regi_cat[],2,FALSE)," ")</f>
        <v>auto</v>
      </c>
    </row>
    <row r="1508" spans="3:7" x14ac:dyDescent="0.2">
      <c r="C1508" t="s">
        <v>934</v>
      </c>
      <c r="D1508" t="s">
        <v>744</v>
      </c>
      <c r="E1508">
        <v>503</v>
      </c>
      <c r="F1508" t="str">
        <f>IFERROR(VLOOKUP(TRIM(sas_2015[[#This Row],[vehicle_Body type]]),body_cat[],2,FALSE)," ")</f>
        <v>auto</v>
      </c>
      <c r="G1508" t="str">
        <f>IFERROR(VLOOKUP(TRIM(sas_2015[[#This Row],[Registration type]]),regi_cat[],2,FALSE)," ")</f>
        <v>auto</v>
      </c>
    </row>
    <row r="1509" spans="3:7" x14ac:dyDescent="0.2">
      <c r="C1509" t="s">
        <v>934</v>
      </c>
      <c r="D1509" t="s">
        <v>851</v>
      </c>
      <c r="E1509">
        <v>2</v>
      </c>
      <c r="F1509" t="str">
        <f>IFERROR(VLOOKUP(TRIM(sas_2015[[#This Row],[vehicle_Body type]]),body_cat[],2,FALSE)," ")</f>
        <v>auto</v>
      </c>
      <c r="G1509" t="str">
        <f>IFERROR(VLOOKUP(TRIM(sas_2015[[#This Row],[Registration type]]),regi_cat[],2,FALSE)," ")</f>
        <v>auto</v>
      </c>
    </row>
    <row r="1510" spans="3:7" x14ac:dyDescent="0.2">
      <c r="C1510" t="s">
        <v>934</v>
      </c>
      <c r="D1510" t="s">
        <v>810</v>
      </c>
      <c r="E1510">
        <v>1</v>
      </c>
      <c r="F1510" t="str">
        <f>IFERROR(VLOOKUP(TRIM(sas_2015[[#This Row],[vehicle_Body type]]),body_cat[],2,FALSE)," ")</f>
        <v>auto</v>
      </c>
      <c r="G1510" t="str">
        <f>IFERROR(VLOOKUP(TRIM(sas_2015[[#This Row],[Registration type]]),regi_cat[],2,FALSE)," ")</f>
        <v>auto</v>
      </c>
    </row>
    <row r="1511" spans="3:7" x14ac:dyDescent="0.2">
      <c r="C1511" t="s">
        <v>934</v>
      </c>
      <c r="D1511" t="s">
        <v>811</v>
      </c>
      <c r="E1511">
        <v>2</v>
      </c>
      <c r="F1511" t="str">
        <f>IFERROR(VLOOKUP(TRIM(sas_2015[[#This Row],[vehicle_Body type]]),body_cat[],2,FALSE)," ")</f>
        <v>auto</v>
      </c>
      <c r="G1511" t="str">
        <f>IFERROR(VLOOKUP(TRIM(sas_2015[[#This Row],[Registration type]]),regi_cat[],2,FALSE)," ")</f>
        <v>auto</v>
      </c>
    </row>
    <row r="1512" spans="3:7" x14ac:dyDescent="0.2">
      <c r="C1512" t="s">
        <v>934</v>
      </c>
      <c r="D1512" t="s">
        <v>812</v>
      </c>
      <c r="E1512">
        <v>2</v>
      </c>
      <c r="F1512" t="str">
        <f>IFERROR(VLOOKUP(TRIM(sas_2015[[#This Row],[vehicle_Body type]]),body_cat[],2,FALSE)," ")</f>
        <v>auto</v>
      </c>
      <c r="G1512" t="str">
        <f>IFERROR(VLOOKUP(TRIM(sas_2015[[#This Row],[Registration type]]),regi_cat[],2,FALSE)," ")</f>
        <v>auto</v>
      </c>
    </row>
    <row r="1513" spans="3:7" x14ac:dyDescent="0.2">
      <c r="C1513" t="s">
        <v>934</v>
      </c>
      <c r="D1513" t="s">
        <v>813</v>
      </c>
      <c r="E1513">
        <v>17</v>
      </c>
      <c r="F1513" t="str">
        <f>IFERROR(VLOOKUP(TRIM(sas_2015[[#This Row],[vehicle_Body type]]),body_cat[],2,FALSE)," ")</f>
        <v>auto</v>
      </c>
      <c r="G1513" t="str">
        <f>IFERROR(VLOOKUP(TRIM(sas_2015[[#This Row],[Registration type]]),regi_cat[],2,FALSE)," ")</f>
        <v>auto</v>
      </c>
    </row>
    <row r="1514" spans="3:7" x14ac:dyDescent="0.2">
      <c r="C1514" t="s">
        <v>934</v>
      </c>
      <c r="D1514" t="s">
        <v>746</v>
      </c>
      <c r="E1514">
        <v>38</v>
      </c>
      <c r="F1514" t="str">
        <f>IFERROR(VLOOKUP(TRIM(sas_2015[[#This Row],[vehicle_Body type]]),body_cat[],2,FALSE)," ")</f>
        <v>auto</v>
      </c>
      <c r="G1514" t="str">
        <f>IFERROR(VLOOKUP(TRIM(sas_2015[[#This Row],[Registration type]]),regi_cat[],2,FALSE)," ")</f>
        <v>auto</v>
      </c>
    </row>
    <row r="1515" spans="3:7" x14ac:dyDescent="0.2">
      <c r="C1515" t="s">
        <v>934</v>
      </c>
      <c r="D1515" t="s">
        <v>747</v>
      </c>
      <c r="E1515">
        <v>1</v>
      </c>
      <c r="F1515" t="str">
        <f>IFERROR(VLOOKUP(TRIM(sas_2015[[#This Row],[vehicle_Body type]]),body_cat[],2,FALSE)," ")</f>
        <v>auto</v>
      </c>
      <c r="G1515" t="str">
        <f>IFERROR(VLOOKUP(TRIM(sas_2015[[#This Row],[Registration type]]),regi_cat[],2,FALSE)," ")</f>
        <v>auto</v>
      </c>
    </row>
    <row r="1516" spans="3:7" x14ac:dyDescent="0.2">
      <c r="C1516" t="s">
        <v>934</v>
      </c>
      <c r="D1516" t="s">
        <v>815</v>
      </c>
      <c r="E1516">
        <v>34</v>
      </c>
      <c r="F1516" t="str">
        <f>IFERROR(VLOOKUP(TRIM(sas_2015[[#This Row],[vehicle_Body type]]),body_cat[],2,FALSE)," ")</f>
        <v>auto</v>
      </c>
      <c r="G1516" t="str">
        <f>IFERROR(VLOOKUP(TRIM(sas_2015[[#This Row],[Registration type]]),regi_cat[],2,FALSE)," ")</f>
        <v>auto</v>
      </c>
    </row>
    <row r="1517" spans="3:7" x14ac:dyDescent="0.2">
      <c r="C1517" t="s">
        <v>934</v>
      </c>
      <c r="D1517" t="s">
        <v>816</v>
      </c>
      <c r="E1517">
        <v>6</v>
      </c>
      <c r="F1517" t="str">
        <f>IFERROR(VLOOKUP(TRIM(sas_2015[[#This Row],[vehicle_Body type]]),body_cat[],2,FALSE)," ")</f>
        <v>auto</v>
      </c>
      <c r="G1517" t="str">
        <f>IFERROR(VLOOKUP(TRIM(sas_2015[[#This Row],[Registration type]]),regi_cat[],2,FALSE)," ")</f>
        <v>auto</v>
      </c>
    </row>
    <row r="1518" spans="3:7" x14ac:dyDescent="0.2">
      <c r="C1518" t="s">
        <v>934</v>
      </c>
      <c r="D1518" t="s">
        <v>752</v>
      </c>
      <c r="E1518">
        <v>14</v>
      </c>
      <c r="F1518" t="str">
        <f>IFERROR(VLOOKUP(TRIM(sas_2015[[#This Row],[vehicle_Body type]]),body_cat[],2,FALSE)," ")</f>
        <v>auto</v>
      </c>
      <c r="G1518" t="str">
        <f>IFERROR(VLOOKUP(TRIM(sas_2015[[#This Row],[Registration type]]),regi_cat[],2,FALSE)," ")</f>
        <v>light commercial truck</v>
      </c>
    </row>
    <row r="1519" spans="3:7" x14ac:dyDescent="0.2">
      <c r="C1519" t="s">
        <v>934</v>
      </c>
      <c r="D1519" t="s">
        <v>753</v>
      </c>
      <c r="E1519">
        <v>3</v>
      </c>
      <c r="F1519" t="str">
        <f>IFERROR(VLOOKUP(TRIM(sas_2015[[#This Row],[vehicle_Body type]]),body_cat[],2,FALSE)," ")</f>
        <v>auto</v>
      </c>
      <c r="G1519" t="str">
        <f>IFERROR(VLOOKUP(TRIM(sas_2015[[#This Row],[Registration type]]),regi_cat[],2,FALSE)," ")</f>
        <v>light commercial truck</v>
      </c>
    </row>
    <row r="1520" spans="3:7" x14ac:dyDescent="0.2">
      <c r="C1520" t="s">
        <v>934</v>
      </c>
      <c r="D1520" t="s">
        <v>868</v>
      </c>
      <c r="E1520">
        <v>4</v>
      </c>
      <c r="F1520" t="str">
        <f>IFERROR(VLOOKUP(TRIM(sas_2015[[#This Row],[vehicle_Body type]]),body_cat[],2,FALSE)," ")</f>
        <v>auto</v>
      </c>
      <c r="G1520" t="str">
        <f>IFERROR(VLOOKUP(TRIM(sas_2015[[#This Row],[Registration type]]),regi_cat[],2,FALSE)," ")</f>
        <v>single unit long haul</v>
      </c>
    </row>
    <row r="1521" spans="3:7" x14ac:dyDescent="0.2">
      <c r="C1521" t="s">
        <v>934</v>
      </c>
      <c r="D1521" t="s">
        <v>917</v>
      </c>
      <c r="E1521">
        <v>3</v>
      </c>
      <c r="F1521" t="str">
        <f>IFERROR(VLOOKUP(TRIM(sas_2015[[#This Row],[vehicle_Body type]]),body_cat[],2,FALSE)," ")</f>
        <v>auto</v>
      </c>
      <c r="G1521" t="str">
        <f>IFERROR(VLOOKUP(TRIM(sas_2015[[#This Row],[Registration type]]),regi_cat[],2,FALSE)," ")</f>
        <v>combination long haul</v>
      </c>
    </row>
    <row r="1522" spans="3:7" x14ac:dyDescent="0.2">
      <c r="C1522" t="s">
        <v>934</v>
      </c>
      <c r="D1522" t="s">
        <v>757</v>
      </c>
      <c r="E1522">
        <v>74</v>
      </c>
      <c r="F1522" t="str">
        <f>IFERROR(VLOOKUP(TRIM(sas_2015[[#This Row],[vehicle_Body type]]),body_cat[],2,FALSE)," ")</f>
        <v>auto</v>
      </c>
      <c r="G1522" t="str">
        <f>IFERROR(VLOOKUP(TRIM(sas_2015[[#This Row],[Registration type]]),regi_cat[],2,FALSE)," ")</f>
        <v>light commercial truck</v>
      </c>
    </row>
    <row r="1523" spans="3:7" x14ac:dyDescent="0.2">
      <c r="C1523" t="s">
        <v>934</v>
      </c>
      <c r="D1523" t="s">
        <v>759</v>
      </c>
      <c r="E1523">
        <v>164</v>
      </c>
      <c r="F1523" t="str">
        <f>IFERROR(VLOOKUP(TRIM(sas_2015[[#This Row],[vehicle_Body type]]),body_cat[],2,FALSE)," ")</f>
        <v>auto</v>
      </c>
      <c r="G1523" t="str">
        <f>IFERROR(VLOOKUP(TRIM(sas_2015[[#This Row],[Registration type]]),regi_cat[],2,FALSE)," ")</f>
        <v>auto</v>
      </c>
    </row>
    <row r="1524" spans="3:7" x14ac:dyDescent="0.2">
      <c r="C1524" t="s">
        <v>934</v>
      </c>
      <c r="D1524" t="s">
        <v>761</v>
      </c>
      <c r="E1524">
        <v>80</v>
      </c>
      <c r="F1524" t="str">
        <f>IFERROR(VLOOKUP(TRIM(sas_2015[[#This Row],[vehicle_Body type]]),body_cat[],2,FALSE)," ")</f>
        <v>auto</v>
      </c>
      <c r="G1524" t="str">
        <f>IFERROR(VLOOKUP(TRIM(sas_2015[[#This Row],[Registration type]]),regi_cat[],2,FALSE)," ")</f>
        <v>auto</v>
      </c>
    </row>
    <row r="1525" spans="3:7" x14ac:dyDescent="0.2">
      <c r="C1525" t="s">
        <v>934</v>
      </c>
      <c r="D1525" t="s">
        <v>762</v>
      </c>
      <c r="E1525">
        <v>101</v>
      </c>
      <c r="F1525" t="str">
        <f>IFERROR(VLOOKUP(TRIM(sas_2015[[#This Row],[vehicle_Body type]]),body_cat[],2,FALSE)," ")</f>
        <v>auto</v>
      </c>
      <c r="G1525" t="str">
        <f>IFERROR(VLOOKUP(TRIM(sas_2015[[#This Row],[Registration type]]),regi_cat[],2,FALSE)," ")</f>
        <v>auto</v>
      </c>
    </row>
    <row r="1526" spans="3:7" x14ac:dyDescent="0.2">
      <c r="C1526" t="s">
        <v>934</v>
      </c>
      <c r="D1526" t="s">
        <v>818</v>
      </c>
      <c r="E1526">
        <v>4</v>
      </c>
      <c r="F1526" t="str">
        <f>IFERROR(VLOOKUP(TRIM(sas_2015[[#This Row],[vehicle_Body type]]),body_cat[],2,FALSE)," ")</f>
        <v>auto</v>
      </c>
      <c r="G1526" t="str">
        <f>IFERROR(VLOOKUP(TRIM(sas_2015[[#This Row],[Registration type]]),regi_cat[],2,FALSE)," ")</f>
        <v>auto</v>
      </c>
    </row>
    <row r="1527" spans="3:7" x14ac:dyDescent="0.2">
      <c r="C1527" t="s">
        <v>934</v>
      </c>
      <c r="D1527" t="s">
        <v>763</v>
      </c>
      <c r="E1527">
        <v>325</v>
      </c>
      <c r="F1527" t="str">
        <f>IFERROR(VLOOKUP(TRIM(sas_2015[[#This Row],[vehicle_Body type]]),body_cat[],2,FALSE)," ")</f>
        <v>auto</v>
      </c>
      <c r="G1527" t="str">
        <f>IFERROR(VLOOKUP(TRIM(sas_2015[[#This Row],[Registration type]]),regi_cat[],2,FALSE)," ")</f>
        <v>auto</v>
      </c>
    </row>
    <row r="1528" spans="3:7" x14ac:dyDescent="0.2">
      <c r="C1528" t="s">
        <v>934</v>
      </c>
      <c r="D1528" t="s">
        <v>764</v>
      </c>
      <c r="E1528">
        <v>229</v>
      </c>
      <c r="F1528" t="str">
        <f>IFERROR(VLOOKUP(TRIM(sas_2015[[#This Row],[vehicle_Body type]]),body_cat[],2,FALSE)," ")</f>
        <v>auto</v>
      </c>
      <c r="G1528" t="str">
        <f>IFERROR(VLOOKUP(TRIM(sas_2015[[#This Row],[Registration type]]),regi_cat[],2,FALSE)," ")</f>
        <v>auto</v>
      </c>
    </row>
    <row r="1529" spans="3:7" x14ac:dyDescent="0.2">
      <c r="C1529" t="s">
        <v>934</v>
      </c>
      <c r="D1529" t="s">
        <v>819</v>
      </c>
      <c r="E1529">
        <v>6</v>
      </c>
      <c r="F1529" t="str">
        <f>IFERROR(VLOOKUP(TRIM(sas_2015[[#This Row],[vehicle_Body type]]),body_cat[],2,FALSE)," ")</f>
        <v>auto</v>
      </c>
      <c r="G1529" t="str">
        <f>IFERROR(VLOOKUP(TRIM(sas_2015[[#This Row],[Registration type]]),regi_cat[],2,FALSE)," ")</f>
        <v>auto</v>
      </c>
    </row>
    <row r="1530" spans="3:7" x14ac:dyDescent="0.2">
      <c r="C1530" t="s">
        <v>934</v>
      </c>
      <c r="D1530" t="s">
        <v>820</v>
      </c>
      <c r="E1530">
        <v>7</v>
      </c>
      <c r="F1530" t="str">
        <f>IFERROR(VLOOKUP(TRIM(sas_2015[[#This Row],[vehicle_Body type]]),body_cat[],2,FALSE)," ")</f>
        <v>auto</v>
      </c>
      <c r="G1530" t="str">
        <f>IFERROR(VLOOKUP(TRIM(sas_2015[[#This Row],[Registration type]]),regi_cat[],2,FALSE)," ")</f>
        <v>auto</v>
      </c>
    </row>
    <row r="1531" spans="3:7" x14ac:dyDescent="0.2">
      <c r="C1531" t="s">
        <v>934</v>
      </c>
      <c r="D1531" t="s">
        <v>821</v>
      </c>
      <c r="E1531">
        <v>1</v>
      </c>
      <c r="F1531" t="str">
        <f>IFERROR(VLOOKUP(TRIM(sas_2015[[#This Row],[vehicle_Body type]]),body_cat[],2,FALSE)," ")</f>
        <v>auto</v>
      </c>
      <c r="G1531" t="str">
        <f>IFERROR(VLOOKUP(TRIM(sas_2015[[#This Row],[Registration type]]),regi_cat[],2,FALSE)," ")</f>
        <v>auto</v>
      </c>
    </row>
    <row r="1532" spans="3:7" x14ac:dyDescent="0.2">
      <c r="C1532" t="s">
        <v>934</v>
      </c>
      <c r="D1532" t="s">
        <v>857</v>
      </c>
      <c r="E1532">
        <v>4</v>
      </c>
      <c r="F1532" t="str">
        <f>IFERROR(VLOOKUP(TRIM(sas_2015[[#This Row],[vehicle_Body type]]),body_cat[],2,FALSE)," ")</f>
        <v>auto</v>
      </c>
      <c r="G1532" t="str">
        <f>IFERROR(VLOOKUP(TRIM(sas_2015[[#This Row],[Registration type]]),regi_cat[],2,FALSE)," ")</f>
        <v>auto</v>
      </c>
    </row>
    <row r="1533" spans="3:7" x14ac:dyDescent="0.2">
      <c r="C1533" t="s">
        <v>934</v>
      </c>
      <c r="D1533" t="s">
        <v>822</v>
      </c>
      <c r="E1533">
        <v>58</v>
      </c>
      <c r="F1533" t="str">
        <f>IFERROR(VLOOKUP(TRIM(sas_2015[[#This Row],[vehicle_Body type]]),body_cat[],2,FALSE)," ")</f>
        <v>auto</v>
      </c>
      <c r="G1533" t="str">
        <f>IFERROR(VLOOKUP(TRIM(sas_2015[[#This Row],[Registration type]]),regi_cat[],2,FALSE)," ")</f>
        <v>auto</v>
      </c>
    </row>
    <row r="1534" spans="3:7" x14ac:dyDescent="0.2">
      <c r="C1534" t="s">
        <v>934</v>
      </c>
      <c r="D1534" t="s">
        <v>809</v>
      </c>
      <c r="E1534">
        <v>32</v>
      </c>
      <c r="F1534" t="str">
        <f>IFERROR(VLOOKUP(TRIM(sas_2015[[#This Row],[vehicle_Body type]]),body_cat[],2,FALSE)," ")</f>
        <v>auto</v>
      </c>
      <c r="G1534" t="str">
        <f>IFERROR(VLOOKUP(TRIM(sas_2015[[#This Row],[Registration type]]),regi_cat[],2,FALSE)," ")</f>
        <v>auto</v>
      </c>
    </row>
    <row r="1535" spans="3:7" x14ac:dyDescent="0.2">
      <c r="C1535" t="s">
        <v>934</v>
      </c>
      <c r="D1535" t="s">
        <v>749</v>
      </c>
      <c r="E1535">
        <v>1</v>
      </c>
      <c r="F1535" t="str">
        <f>IFERROR(VLOOKUP(TRIM(sas_2015[[#This Row],[vehicle_Body type]]),body_cat[],2,FALSE)," ")</f>
        <v>auto</v>
      </c>
      <c r="G1535" t="str">
        <f>IFERROR(VLOOKUP(TRIM(sas_2015[[#This Row],[Registration type]]),regi_cat[],2,FALSE)," ")</f>
        <v xml:space="preserve"> </v>
      </c>
    </row>
    <row r="1536" spans="3:7" x14ac:dyDescent="0.2">
      <c r="C1536" t="s">
        <v>934</v>
      </c>
      <c r="D1536" t="s">
        <v>817</v>
      </c>
      <c r="E1536">
        <v>8</v>
      </c>
      <c r="F1536" t="str">
        <f>IFERROR(VLOOKUP(TRIM(sas_2015[[#This Row],[vehicle_Body type]]),body_cat[],2,FALSE)," ")</f>
        <v>auto</v>
      </c>
      <c r="G1536" t="str">
        <f>IFERROR(VLOOKUP(TRIM(sas_2015[[#This Row],[Registration type]]),regi_cat[],2,FALSE)," ")</f>
        <v>auto</v>
      </c>
    </row>
    <row r="1537" spans="3:7" x14ac:dyDescent="0.2">
      <c r="C1537" t="s">
        <v>934</v>
      </c>
      <c r="D1537" t="s">
        <v>823</v>
      </c>
      <c r="E1537">
        <v>1</v>
      </c>
      <c r="F1537" t="str">
        <f>IFERROR(VLOOKUP(TRIM(sas_2015[[#This Row],[vehicle_Body type]]),body_cat[],2,FALSE)," ")</f>
        <v>auto</v>
      </c>
      <c r="G1537" t="str">
        <f>IFERROR(VLOOKUP(TRIM(sas_2015[[#This Row],[Registration type]]),regi_cat[],2,FALSE)," ")</f>
        <v>auto</v>
      </c>
    </row>
    <row r="1538" spans="3:7" x14ac:dyDescent="0.2">
      <c r="C1538" t="s">
        <v>935</v>
      </c>
      <c r="D1538" t="s">
        <v>768</v>
      </c>
      <c r="E1538">
        <v>6</v>
      </c>
      <c r="F1538" t="str">
        <f>IFERROR(VLOOKUP(TRIM(sas_2015[[#This Row],[vehicle_Body type]]),body_cat[],2,FALSE)," ")</f>
        <v>auto</v>
      </c>
      <c r="G1538" t="str">
        <f>IFERROR(VLOOKUP(TRIM(sas_2015[[#This Row],[Registration type]]),regi_cat[],2,FALSE)," ")</f>
        <v>auto</v>
      </c>
    </row>
    <row r="1539" spans="3:7" x14ac:dyDescent="0.2">
      <c r="C1539" t="s">
        <v>935</v>
      </c>
      <c r="D1539" t="s">
        <v>779</v>
      </c>
      <c r="E1539">
        <v>2</v>
      </c>
      <c r="F1539" t="str">
        <f>IFERROR(VLOOKUP(TRIM(sas_2015[[#This Row],[vehicle_Body type]]),body_cat[],2,FALSE)," ")</f>
        <v>auto</v>
      </c>
      <c r="G1539" t="str">
        <f>IFERROR(VLOOKUP(TRIM(sas_2015[[#This Row],[Registration type]]),regi_cat[],2,FALSE)," ")</f>
        <v>passenger truck</v>
      </c>
    </row>
    <row r="1540" spans="3:7" x14ac:dyDescent="0.2">
      <c r="C1540" t="s">
        <v>935</v>
      </c>
      <c r="D1540" t="s">
        <v>722</v>
      </c>
      <c r="E1540">
        <v>1548</v>
      </c>
      <c r="F1540" t="str">
        <f>IFERROR(VLOOKUP(TRIM(sas_2015[[#This Row],[vehicle_Body type]]),body_cat[],2,FALSE)," ")</f>
        <v>auto</v>
      </c>
      <c r="G1540" t="str">
        <f>IFERROR(VLOOKUP(TRIM(sas_2015[[#This Row],[Registration type]]),regi_cat[],2,FALSE)," ")</f>
        <v>auto</v>
      </c>
    </row>
    <row r="1541" spans="3:7" x14ac:dyDescent="0.2">
      <c r="C1541" t="s">
        <v>935</v>
      </c>
      <c r="D1541" t="s">
        <v>802</v>
      </c>
      <c r="E1541">
        <v>3</v>
      </c>
      <c r="F1541" t="str">
        <f>IFERROR(VLOOKUP(TRIM(sas_2015[[#This Row],[vehicle_Body type]]),body_cat[],2,FALSE)," ")</f>
        <v>auto</v>
      </c>
      <c r="G1541" t="str">
        <f>IFERROR(VLOOKUP(TRIM(sas_2015[[#This Row],[Registration type]]),regi_cat[],2,FALSE)," ")</f>
        <v>auto</v>
      </c>
    </row>
    <row r="1542" spans="3:7" x14ac:dyDescent="0.2">
      <c r="C1542" t="s">
        <v>935</v>
      </c>
      <c r="D1542" t="s">
        <v>766</v>
      </c>
      <c r="E1542">
        <v>56</v>
      </c>
      <c r="F1542" t="str">
        <f>IFERROR(VLOOKUP(TRIM(sas_2015[[#This Row],[vehicle_Body type]]),body_cat[],2,FALSE)," ")</f>
        <v>auto</v>
      </c>
      <c r="G1542" t="str">
        <f>IFERROR(VLOOKUP(TRIM(sas_2015[[#This Row],[Registration type]]),regi_cat[],2,FALSE)," ")</f>
        <v>auto</v>
      </c>
    </row>
    <row r="1543" spans="3:7" x14ac:dyDescent="0.2">
      <c r="C1543" t="s">
        <v>935</v>
      </c>
      <c r="D1543" t="s">
        <v>767</v>
      </c>
      <c r="E1543">
        <v>8</v>
      </c>
      <c r="F1543" t="str">
        <f>IFERROR(VLOOKUP(TRIM(sas_2015[[#This Row],[vehicle_Body type]]),body_cat[],2,FALSE)," ")</f>
        <v>auto</v>
      </c>
      <c r="G1543" t="str">
        <f>IFERROR(VLOOKUP(TRIM(sas_2015[[#This Row],[Registration type]]),regi_cat[],2,FALSE)," ")</f>
        <v>passenger truck</v>
      </c>
    </row>
    <row r="1544" spans="3:7" x14ac:dyDescent="0.2">
      <c r="C1544" t="s">
        <v>935</v>
      </c>
      <c r="D1544" t="s">
        <v>769</v>
      </c>
      <c r="E1544">
        <v>16</v>
      </c>
      <c r="F1544" t="str">
        <f>IFERROR(VLOOKUP(TRIM(sas_2015[[#This Row],[vehicle_Body type]]),body_cat[],2,FALSE)," ")</f>
        <v>auto</v>
      </c>
      <c r="G1544" t="str">
        <f>IFERROR(VLOOKUP(TRIM(sas_2015[[#This Row],[Registration type]]),regi_cat[],2,FALSE)," ")</f>
        <v>auto</v>
      </c>
    </row>
    <row r="1545" spans="3:7" x14ac:dyDescent="0.2">
      <c r="C1545" t="s">
        <v>935</v>
      </c>
      <c r="D1545" t="s">
        <v>770</v>
      </c>
      <c r="E1545">
        <v>19</v>
      </c>
      <c r="F1545" t="str">
        <f>IFERROR(VLOOKUP(TRIM(sas_2015[[#This Row],[vehicle_Body type]]),body_cat[],2,FALSE)," ")</f>
        <v>auto</v>
      </c>
      <c r="G1545" t="str">
        <f>IFERROR(VLOOKUP(TRIM(sas_2015[[#This Row],[Registration type]]),regi_cat[],2,FALSE)," ")</f>
        <v>auto</v>
      </c>
    </row>
    <row r="1546" spans="3:7" x14ac:dyDescent="0.2">
      <c r="C1546" t="s">
        <v>935</v>
      </c>
      <c r="D1546" t="s">
        <v>771</v>
      </c>
      <c r="E1546">
        <v>63</v>
      </c>
      <c r="F1546" t="str">
        <f>IFERROR(VLOOKUP(TRIM(sas_2015[[#This Row],[vehicle_Body type]]),body_cat[],2,FALSE)," ")</f>
        <v>auto</v>
      </c>
      <c r="G1546" t="str">
        <f>IFERROR(VLOOKUP(TRIM(sas_2015[[#This Row],[Registration type]]),regi_cat[],2,FALSE)," ")</f>
        <v>auto</v>
      </c>
    </row>
    <row r="1547" spans="3:7" x14ac:dyDescent="0.2">
      <c r="C1547" t="s">
        <v>935</v>
      </c>
      <c r="D1547" t="s">
        <v>772</v>
      </c>
      <c r="E1547">
        <v>273</v>
      </c>
      <c r="F1547" t="str">
        <f>IFERROR(VLOOKUP(TRIM(sas_2015[[#This Row],[vehicle_Body type]]),body_cat[],2,FALSE)," ")</f>
        <v>auto</v>
      </c>
      <c r="G1547" t="str">
        <f>IFERROR(VLOOKUP(TRIM(sas_2015[[#This Row],[Registration type]]),regi_cat[],2,FALSE)," ")</f>
        <v>auto</v>
      </c>
    </row>
    <row r="1548" spans="3:7" x14ac:dyDescent="0.2">
      <c r="C1548" t="s">
        <v>935</v>
      </c>
      <c r="D1548" t="s">
        <v>711</v>
      </c>
      <c r="E1548">
        <v>5681</v>
      </c>
      <c r="F1548" t="str">
        <f>IFERROR(VLOOKUP(TRIM(sas_2015[[#This Row],[vehicle_Body type]]),body_cat[],2,FALSE)," ")</f>
        <v>auto</v>
      </c>
      <c r="G1548" t="str">
        <f>IFERROR(VLOOKUP(TRIM(sas_2015[[#This Row],[Registration type]]),regi_cat[],2,FALSE)," ")</f>
        <v>auto</v>
      </c>
    </row>
    <row r="1549" spans="3:7" x14ac:dyDescent="0.2">
      <c r="C1549" t="s">
        <v>935</v>
      </c>
      <c r="D1549" t="s">
        <v>773</v>
      </c>
      <c r="E1549">
        <v>75</v>
      </c>
      <c r="F1549" t="str">
        <f>IFERROR(VLOOKUP(TRIM(sas_2015[[#This Row],[vehicle_Body type]]),body_cat[],2,FALSE)," ")</f>
        <v>auto</v>
      </c>
      <c r="G1549" t="str">
        <f>IFERROR(VLOOKUP(TRIM(sas_2015[[#This Row],[Registration type]]),regi_cat[],2,FALSE)," ")</f>
        <v>auto</v>
      </c>
    </row>
    <row r="1550" spans="3:7" x14ac:dyDescent="0.2">
      <c r="C1550" t="s">
        <v>935</v>
      </c>
      <c r="D1550" t="s">
        <v>774</v>
      </c>
      <c r="E1550">
        <v>26</v>
      </c>
      <c r="F1550" t="str">
        <f>IFERROR(VLOOKUP(TRIM(sas_2015[[#This Row],[vehicle_Body type]]),body_cat[],2,FALSE)," ")</f>
        <v>auto</v>
      </c>
      <c r="G1550" t="str">
        <f>IFERROR(VLOOKUP(TRIM(sas_2015[[#This Row],[Registration type]]),regi_cat[],2,FALSE)," ")</f>
        <v>auto</v>
      </c>
    </row>
    <row r="1551" spans="3:7" x14ac:dyDescent="0.2">
      <c r="C1551" t="s">
        <v>935</v>
      </c>
      <c r="D1551" t="s">
        <v>775</v>
      </c>
      <c r="E1551">
        <v>112</v>
      </c>
      <c r="F1551" t="str">
        <f>IFERROR(VLOOKUP(TRIM(sas_2015[[#This Row],[vehicle_Body type]]),body_cat[],2,FALSE)," ")</f>
        <v>auto</v>
      </c>
      <c r="G1551" t="str">
        <f>IFERROR(VLOOKUP(TRIM(sas_2015[[#This Row],[Registration type]]),regi_cat[],2,FALSE)," ")</f>
        <v>auto</v>
      </c>
    </row>
    <row r="1552" spans="3:7" x14ac:dyDescent="0.2">
      <c r="C1552" t="s">
        <v>935</v>
      </c>
      <c r="D1552" t="s">
        <v>776</v>
      </c>
      <c r="E1552">
        <v>10</v>
      </c>
      <c r="F1552" t="str">
        <f>IFERROR(VLOOKUP(TRIM(sas_2015[[#This Row],[vehicle_Body type]]),body_cat[],2,FALSE)," ")</f>
        <v>auto</v>
      </c>
      <c r="G1552" t="str">
        <f>IFERROR(VLOOKUP(TRIM(sas_2015[[#This Row],[Registration type]]),regi_cat[],2,FALSE)," ")</f>
        <v>auto</v>
      </c>
    </row>
    <row r="1553" spans="3:7" x14ac:dyDescent="0.2">
      <c r="C1553" t="s">
        <v>935</v>
      </c>
      <c r="D1553" t="s">
        <v>712</v>
      </c>
      <c r="E1553">
        <v>695</v>
      </c>
      <c r="F1553" t="str">
        <f>IFERROR(VLOOKUP(TRIM(sas_2015[[#This Row],[vehicle_Body type]]),body_cat[],2,FALSE)," ")</f>
        <v>auto</v>
      </c>
      <c r="G1553" t="str">
        <f>IFERROR(VLOOKUP(TRIM(sas_2015[[#This Row],[Registration type]]),regi_cat[],2,FALSE)," ")</f>
        <v>auto</v>
      </c>
    </row>
    <row r="1554" spans="3:7" x14ac:dyDescent="0.2">
      <c r="C1554" t="s">
        <v>935</v>
      </c>
      <c r="D1554" t="s">
        <v>713</v>
      </c>
      <c r="E1554">
        <v>71</v>
      </c>
      <c r="F1554" t="str">
        <f>IFERROR(VLOOKUP(TRIM(sas_2015[[#This Row],[vehicle_Body type]]),body_cat[],2,FALSE)," ")</f>
        <v>auto</v>
      </c>
      <c r="G1554" t="str">
        <f>IFERROR(VLOOKUP(TRIM(sas_2015[[#This Row],[Registration type]]),regi_cat[],2,FALSE)," ")</f>
        <v>auto</v>
      </c>
    </row>
    <row r="1555" spans="3:7" x14ac:dyDescent="0.2">
      <c r="C1555" t="s">
        <v>935</v>
      </c>
      <c r="D1555" t="s">
        <v>714</v>
      </c>
      <c r="E1555">
        <v>65</v>
      </c>
      <c r="F1555" t="str">
        <f>IFERROR(VLOOKUP(TRIM(sas_2015[[#This Row],[vehicle_Body type]]),body_cat[],2,FALSE)," ")</f>
        <v>auto</v>
      </c>
      <c r="G1555" t="str">
        <f>IFERROR(VLOOKUP(TRIM(sas_2015[[#This Row],[Registration type]]),regi_cat[],2,FALSE)," ")</f>
        <v>auto</v>
      </c>
    </row>
    <row r="1556" spans="3:7" x14ac:dyDescent="0.2">
      <c r="C1556" t="s">
        <v>935</v>
      </c>
      <c r="D1556" t="s">
        <v>715</v>
      </c>
      <c r="E1556">
        <v>243</v>
      </c>
      <c r="F1556" t="str">
        <f>IFERROR(VLOOKUP(TRIM(sas_2015[[#This Row],[vehicle_Body type]]),body_cat[],2,FALSE)," ")</f>
        <v>auto</v>
      </c>
      <c r="G1556" t="str">
        <f>IFERROR(VLOOKUP(TRIM(sas_2015[[#This Row],[Registration type]]),regi_cat[],2,FALSE)," ")</f>
        <v>auto</v>
      </c>
    </row>
    <row r="1557" spans="3:7" x14ac:dyDescent="0.2">
      <c r="C1557" t="s">
        <v>935</v>
      </c>
      <c r="D1557" t="s">
        <v>716</v>
      </c>
      <c r="E1557">
        <v>171</v>
      </c>
      <c r="F1557" t="str">
        <f>IFERROR(VLOOKUP(TRIM(sas_2015[[#This Row],[vehicle_Body type]]),body_cat[],2,FALSE)," ")</f>
        <v>auto</v>
      </c>
      <c r="G1557" t="str">
        <f>IFERROR(VLOOKUP(TRIM(sas_2015[[#This Row],[Registration type]]),regi_cat[],2,FALSE)," ")</f>
        <v>auto</v>
      </c>
    </row>
    <row r="1558" spans="3:7" x14ac:dyDescent="0.2">
      <c r="C1558" t="s">
        <v>935</v>
      </c>
      <c r="D1558" t="s">
        <v>717</v>
      </c>
      <c r="E1558">
        <v>142</v>
      </c>
      <c r="F1558" t="str">
        <f>IFERROR(VLOOKUP(TRIM(sas_2015[[#This Row],[vehicle_Body type]]),body_cat[],2,FALSE)," ")</f>
        <v>auto</v>
      </c>
      <c r="G1558" t="str">
        <f>IFERROR(VLOOKUP(TRIM(sas_2015[[#This Row],[Registration type]]),regi_cat[],2,FALSE)," ")</f>
        <v>auto</v>
      </c>
    </row>
    <row r="1559" spans="3:7" x14ac:dyDescent="0.2">
      <c r="C1559" t="s">
        <v>935</v>
      </c>
      <c r="D1559" t="s">
        <v>777</v>
      </c>
      <c r="E1559">
        <v>4</v>
      </c>
      <c r="F1559" t="str">
        <f>IFERROR(VLOOKUP(TRIM(sas_2015[[#This Row],[vehicle_Body type]]),body_cat[],2,FALSE)," ")</f>
        <v>auto</v>
      </c>
      <c r="G1559" t="str">
        <f>IFERROR(VLOOKUP(TRIM(sas_2015[[#This Row],[Registration type]]),regi_cat[],2,FALSE)," ")</f>
        <v>auto</v>
      </c>
    </row>
    <row r="1560" spans="3:7" x14ac:dyDescent="0.2">
      <c r="C1560" t="s">
        <v>935</v>
      </c>
      <c r="D1560" t="s">
        <v>718</v>
      </c>
      <c r="E1560">
        <v>296</v>
      </c>
      <c r="F1560" t="str">
        <f>IFERROR(VLOOKUP(TRIM(sas_2015[[#This Row],[vehicle_Body type]]),body_cat[],2,FALSE)," ")</f>
        <v>auto</v>
      </c>
      <c r="G1560" t="str">
        <f>IFERROR(VLOOKUP(TRIM(sas_2015[[#This Row],[Registration type]]),regi_cat[],2,FALSE)," ")</f>
        <v>auto</v>
      </c>
    </row>
    <row r="1561" spans="3:7" x14ac:dyDescent="0.2">
      <c r="C1561" t="s">
        <v>935</v>
      </c>
      <c r="D1561" t="s">
        <v>778</v>
      </c>
      <c r="E1561">
        <v>4</v>
      </c>
      <c r="F1561" t="str">
        <f>IFERROR(VLOOKUP(TRIM(sas_2015[[#This Row],[vehicle_Body type]]),body_cat[],2,FALSE)," ")</f>
        <v>auto</v>
      </c>
      <c r="G1561" t="str">
        <f>IFERROR(VLOOKUP(TRIM(sas_2015[[#This Row],[Registration type]]),regi_cat[],2,FALSE)," ")</f>
        <v>auto</v>
      </c>
    </row>
    <row r="1562" spans="3:7" x14ac:dyDescent="0.2">
      <c r="C1562" t="s">
        <v>935</v>
      </c>
      <c r="D1562" t="s">
        <v>719</v>
      </c>
      <c r="E1562">
        <v>62</v>
      </c>
      <c r="F1562" t="str">
        <f>IFERROR(VLOOKUP(TRIM(sas_2015[[#This Row],[vehicle_Body type]]),body_cat[],2,FALSE)," ")</f>
        <v>auto</v>
      </c>
      <c r="G1562" t="str">
        <f>IFERROR(VLOOKUP(TRIM(sas_2015[[#This Row],[Registration type]]),regi_cat[],2,FALSE)," ")</f>
        <v>auto</v>
      </c>
    </row>
    <row r="1563" spans="3:7" x14ac:dyDescent="0.2">
      <c r="C1563" t="s">
        <v>935</v>
      </c>
      <c r="D1563" t="s">
        <v>780</v>
      </c>
      <c r="E1563">
        <v>17</v>
      </c>
      <c r="F1563" t="str">
        <f>IFERROR(VLOOKUP(TRIM(sas_2015[[#This Row],[vehicle_Body type]]),body_cat[],2,FALSE)," ")</f>
        <v>auto</v>
      </c>
      <c r="G1563" t="str">
        <f>IFERROR(VLOOKUP(TRIM(sas_2015[[#This Row],[Registration type]]),regi_cat[],2,FALSE)," ")</f>
        <v>auto</v>
      </c>
    </row>
    <row r="1564" spans="3:7" x14ac:dyDescent="0.2">
      <c r="C1564" t="s">
        <v>935</v>
      </c>
      <c r="D1564" t="s">
        <v>781</v>
      </c>
      <c r="E1564">
        <v>16</v>
      </c>
      <c r="F1564" t="str">
        <f>IFERROR(VLOOKUP(TRIM(sas_2015[[#This Row],[vehicle_Body type]]),body_cat[],2,FALSE)," ")</f>
        <v>auto</v>
      </c>
      <c r="G1564" t="str">
        <f>IFERROR(VLOOKUP(TRIM(sas_2015[[#This Row],[Registration type]]),regi_cat[],2,FALSE)," ")</f>
        <v>auto</v>
      </c>
    </row>
    <row r="1565" spans="3:7" x14ac:dyDescent="0.2">
      <c r="C1565" t="s">
        <v>935</v>
      </c>
      <c r="D1565" t="s">
        <v>782</v>
      </c>
      <c r="E1565">
        <v>7</v>
      </c>
      <c r="F1565" t="str">
        <f>IFERROR(VLOOKUP(TRIM(sas_2015[[#This Row],[vehicle_Body type]]),body_cat[],2,FALSE)," ")</f>
        <v>auto</v>
      </c>
      <c r="G1565" t="str">
        <f>IFERROR(VLOOKUP(TRIM(sas_2015[[#This Row],[Registration type]]),regi_cat[],2,FALSE)," ")</f>
        <v>auto</v>
      </c>
    </row>
    <row r="1566" spans="3:7" x14ac:dyDescent="0.2">
      <c r="C1566" t="s">
        <v>935</v>
      </c>
      <c r="D1566" t="s">
        <v>721</v>
      </c>
      <c r="E1566">
        <v>681</v>
      </c>
      <c r="F1566" t="str">
        <f>IFERROR(VLOOKUP(TRIM(sas_2015[[#This Row],[vehicle_Body type]]),body_cat[],2,FALSE)," ")</f>
        <v>auto</v>
      </c>
      <c r="G1566" t="str">
        <f>IFERROR(VLOOKUP(TRIM(sas_2015[[#This Row],[Registration type]]),regi_cat[],2,FALSE)," ")</f>
        <v>auto</v>
      </c>
    </row>
    <row r="1567" spans="3:7" x14ac:dyDescent="0.2">
      <c r="C1567" t="s">
        <v>935</v>
      </c>
      <c r="D1567" t="s">
        <v>783</v>
      </c>
      <c r="E1567">
        <v>24</v>
      </c>
      <c r="F1567" t="str">
        <f>IFERROR(VLOOKUP(TRIM(sas_2015[[#This Row],[vehicle_Body type]]),body_cat[],2,FALSE)," ")</f>
        <v>auto</v>
      </c>
      <c r="G1567" t="str">
        <f>IFERROR(VLOOKUP(TRIM(sas_2015[[#This Row],[Registration type]]),regi_cat[],2,FALSE)," ")</f>
        <v>auto</v>
      </c>
    </row>
    <row r="1568" spans="3:7" x14ac:dyDescent="0.2">
      <c r="C1568" t="s">
        <v>935</v>
      </c>
      <c r="D1568" t="s">
        <v>839</v>
      </c>
      <c r="E1568">
        <v>1</v>
      </c>
      <c r="F1568" t="str">
        <f>IFERROR(VLOOKUP(TRIM(sas_2015[[#This Row],[vehicle_Body type]]),body_cat[],2,FALSE)," ")</f>
        <v>auto</v>
      </c>
      <c r="G1568" t="str">
        <f>IFERROR(VLOOKUP(TRIM(sas_2015[[#This Row],[Registration type]]),regi_cat[],2,FALSE)," ")</f>
        <v>passenger truck</v>
      </c>
    </row>
    <row r="1569" spans="3:7" x14ac:dyDescent="0.2">
      <c r="C1569" t="s">
        <v>935</v>
      </c>
      <c r="D1569" t="s">
        <v>826</v>
      </c>
      <c r="E1569">
        <v>2</v>
      </c>
      <c r="F1569" t="str">
        <f>IFERROR(VLOOKUP(TRIM(sas_2015[[#This Row],[vehicle_Body type]]),body_cat[],2,FALSE)," ")</f>
        <v>auto</v>
      </c>
      <c r="G1569" t="str">
        <f>IFERROR(VLOOKUP(TRIM(sas_2015[[#This Row],[Registration type]]),regi_cat[],2,FALSE)," ")</f>
        <v>auto</v>
      </c>
    </row>
    <row r="1570" spans="3:7" x14ac:dyDescent="0.2">
      <c r="C1570" t="s">
        <v>935</v>
      </c>
      <c r="D1570" t="s">
        <v>841</v>
      </c>
      <c r="E1570">
        <v>4</v>
      </c>
      <c r="F1570" t="str">
        <f>IFERROR(VLOOKUP(TRIM(sas_2015[[#This Row],[vehicle_Body type]]),body_cat[],2,FALSE)," ")</f>
        <v>auto</v>
      </c>
      <c r="G1570" t="str">
        <f>IFERROR(VLOOKUP(TRIM(sas_2015[[#This Row],[Registration type]]),regi_cat[],2,FALSE)," ")</f>
        <v>auto</v>
      </c>
    </row>
    <row r="1571" spans="3:7" x14ac:dyDescent="0.2">
      <c r="C1571" t="s">
        <v>935</v>
      </c>
      <c r="D1571" t="s">
        <v>842</v>
      </c>
      <c r="E1571">
        <v>3</v>
      </c>
      <c r="F1571" t="str">
        <f>IFERROR(VLOOKUP(TRIM(sas_2015[[#This Row],[vehicle_Body type]]),body_cat[],2,FALSE)," ")</f>
        <v>auto</v>
      </c>
      <c r="G1571" t="str">
        <f>IFERROR(VLOOKUP(TRIM(sas_2015[[#This Row],[Registration type]]),regi_cat[],2,FALSE)," ")</f>
        <v>auto</v>
      </c>
    </row>
    <row r="1572" spans="3:7" x14ac:dyDescent="0.2">
      <c r="C1572" t="s">
        <v>935</v>
      </c>
      <c r="D1572" t="s">
        <v>785</v>
      </c>
      <c r="E1572">
        <v>2</v>
      </c>
      <c r="F1572" t="str">
        <f>IFERROR(VLOOKUP(TRIM(sas_2015[[#This Row],[vehicle_Body type]]),body_cat[],2,FALSE)," ")</f>
        <v>auto</v>
      </c>
      <c r="G1572" t="str">
        <f>IFERROR(VLOOKUP(TRIM(sas_2015[[#This Row],[Registration type]]),regi_cat[],2,FALSE)," ")</f>
        <v>auto</v>
      </c>
    </row>
    <row r="1573" spans="3:7" x14ac:dyDescent="0.2">
      <c r="C1573" t="s">
        <v>935</v>
      </c>
      <c r="D1573" t="s">
        <v>827</v>
      </c>
      <c r="E1573">
        <v>1</v>
      </c>
      <c r="F1573" t="str">
        <f>IFERROR(VLOOKUP(TRIM(sas_2015[[#This Row],[vehicle_Body type]]),body_cat[],2,FALSE)," ")</f>
        <v>auto</v>
      </c>
      <c r="G1573" t="str">
        <f>IFERROR(VLOOKUP(TRIM(sas_2015[[#This Row],[Registration type]]),regi_cat[],2,FALSE)," ")</f>
        <v>auto</v>
      </c>
    </row>
    <row r="1574" spans="3:7" x14ac:dyDescent="0.2">
      <c r="C1574" t="s">
        <v>935</v>
      </c>
      <c r="D1574" t="s">
        <v>843</v>
      </c>
      <c r="E1574">
        <v>1</v>
      </c>
      <c r="F1574" t="str">
        <f>IFERROR(VLOOKUP(TRIM(sas_2015[[#This Row],[vehicle_Body type]]),body_cat[],2,FALSE)," ")</f>
        <v>auto</v>
      </c>
      <c r="G1574" t="str">
        <f>IFERROR(VLOOKUP(TRIM(sas_2015[[#This Row],[Registration type]]),regi_cat[],2,FALSE)," ")</f>
        <v>auto</v>
      </c>
    </row>
    <row r="1575" spans="3:7" x14ac:dyDescent="0.2">
      <c r="C1575" t="s">
        <v>935</v>
      </c>
      <c r="D1575" t="s">
        <v>723</v>
      </c>
      <c r="E1575">
        <v>202</v>
      </c>
      <c r="F1575" t="str">
        <f>IFERROR(VLOOKUP(TRIM(sas_2015[[#This Row],[vehicle_Body type]]),body_cat[],2,FALSE)," ")</f>
        <v>auto</v>
      </c>
      <c r="G1575" t="str">
        <f>IFERROR(VLOOKUP(TRIM(sas_2015[[#This Row],[Registration type]]),regi_cat[],2,FALSE)," ")</f>
        <v>auto</v>
      </c>
    </row>
    <row r="1576" spans="3:7" x14ac:dyDescent="0.2">
      <c r="C1576" t="s">
        <v>935</v>
      </c>
      <c r="D1576" t="s">
        <v>724</v>
      </c>
      <c r="E1576">
        <v>711</v>
      </c>
      <c r="F1576" t="str">
        <f>IFERROR(VLOOKUP(TRIM(sas_2015[[#This Row],[vehicle_Body type]]),body_cat[],2,FALSE)," ")</f>
        <v>auto</v>
      </c>
      <c r="G1576" t="str">
        <f>IFERROR(VLOOKUP(TRIM(sas_2015[[#This Row],[Registration type]]),regi_cat[],2,FALSE)," ")</f>
        <v>auto</v>
      </c>
    </row>
    <row r="1577" spans="3:7" x14ac:dyDescent="0.2">
      <c r="C1577" t="s">
        <v>935</v>
      </c>
      <c r="D1577" t="s">
        <v>787</v>
      </c>
      <c r="E1577">
        <v>5</v>
      </c>
      <c r="F1577" t="str">
        <f>IFERROR(VLOOKUP(TRIM(sas_2015[[#This Row],[vehicle_Body type]]),body_cat[],2,FALSE)," ")</f>
        <v>auto</v>
      </c>
      <c r="G1577" t="str">
        <f>IFERROR(VLOOKUP(TRIM(sas_2015[[#This Row],[Registration type]]),regi_cat[],2,FALSE)," ")</f>
        <v>auto</v>
      </c>
    </row>
    <row r="1578" spans="3:7" x14ac:dyDescent="0.2">
      <c r="C1578" t="s">
        <v>935</v>
      </c>
      <c r="D1578" t="s">
        <v>788</v>
      </c>
      <c r="E1578">
        <v>64</v>
      </c>
      <c r="F1578" t="str">
        <f>IFERROR(VLOOKUP(TRIM(sas_2015[[#This Row],[vehicle_Body type]]),body_cat[],2,FALSE)," ")</f>
        <v>auto</v>
      </c>
      <c r="G1578" t="str">
        <f>IFERROR(VLOOKUP(TRIM(sas_2015[[#This Row],[Registration type]]),regi_cat[],2,FALSE)," ")</f>
        <v>auto</v>
      </c>
    </row>
    <row r="1579" spans="3:7" x14ac:dyDescent="0.2">
      <c r="C1579" t="s">
        <v>935</v>
      </c>
      <c r="D1579" t="s">
        <v>789</v>
      </c>
      <c r="E1579">
        <v>18</v>
      </c>
      <c r="F1579" t="str">
        <f>IFERROR(VLOOKUP(TRIM(sas_2015[[#This Row],[vehicle_Body type]]),body_cat[],2,FALSE)," ")</f>
        <v>auto</v>
      </c>
      <c r="G1579" t="str">
        <f>IFERROR(VLOOKUP(TRIM(sas_2015[[#This Row],[Registration type]]),regi_cat[],2,FALSE)," ")</f>
        <v>auto</v>
      </c>
    </row>
    <row r="1580" spans="3:7" x14ac:dyDescent="0.2">
      <c r="C1580" t="s">
        <v>935</v>
      </c>
      <c r="D1580" t="s">
        <v>790</v>
      </c>
      <c r="E1580">
        <v>5</v>
      </c>
      <c r="F1580" t="str">
        <f>IFERROR(VLOOKUP(TRIM(sas_2015[[#This Row],[vehicle_Body type]]),body_cat[],2,FALSE)," ")</f>
        <v>auto</v>
      </c>
      <c r="G1580" t="str">
        <f>IFERROR(VLOOKUP(TRIM(sas_2015[[#This Row],[Registration type]]),regi_cat[],2,FALSE)," ")</f>
        <v>auto</v>
      </c>
    </row>
    <row r="1581" spans="3:7" x14ac:dyDescent="0.2">
      <c r="C1581" t="s">
        <v>935</v>
      </c>
      <c r="D1581" t="s">
        <v>725</v>
      </c>
      <c r="E1581">
        <v>19</v>
      </c>
      <c r="F1581" t="str">
        <f>IFERROR(VLOOKUP(TRIM(sas_2015[[#This Row],[vehicle_Body type]]),body_cat[],2,FALSE)," ")</f>
        <v>auto</v>
      </c>
      <c r="G1581" t="str">
        <f>IFERROR(VLOOKUP(TRIM(sas_2015[[#This Row],[Registration type]]),regi_cat[],2,FALSE)," ")</f>
        <v>auto</v>
      </c>
    </row>
    <row r="1582" spans="3:7" x14ac:dyDescent="0.2">
      <c r="C1582" t="s">
        <v>935</v>
      </c>
      <c r="D1582" t="s">
        <v>791</v>
      </c>
      <c r="E1582">
        <v>1</v>
      </c>
      <c r="F1582" t="str">
        <f>IFERROR(VLOOKUP(TRIM(sas_2015[[#This Row],[vehicle_Body type]]),body_cat[],2,FALSE)," ")</f>
        <v>auto</v>
      </c>
      <c r="G1582" t="str">
        <f>IFERROR(VLOOKUP(TRIM(sas_2015[[#This Row],[Registration type]]),regi_cat[],2,FALSE)," ")</f>
        <v>auto</v>
      </c>
    </row>
    <row r="1583" spans="3:7" x14ac:dyDescent="0.2">
      <c r="C1583" t="s">
        <v>935</v>
      </c>
      <c r="D1583" t="s">
        <v>727</v>
      </c>
      <c r="E1583">
        <v>87</v>
      </c>
      <c r="F1583" t="str">
        <f>IFERROR(VLOOKUP(TRIM(sas_2015[[#This Row],[vehicle_Body type]]),body_cat[],2,FALSE)," ")</f>
        <v>auto</v>
      </c>
      <c r="G1583" t="str">
        <f>IFERROR(VLOOKUP(TRIM(sas_2015[[#This Row],[Registration type]]),regi_cat[],2,FALSE)," ")</f>
        <v>auto</v>
      </c>
    </row>
    <row r="1584" spans="3:7" x14ac:dyDescent="0.2">
      <c r="C1584" t="s">
        <v>935</v>
      </c>
      <c r="D1584" t="s">
        <v>792</v>
      </c>
      <c r="E1584">
        <v>23</v>
      </c>
      <c r="F1584" t="str">
        <f>IFERROR(VLOOKUP(TRIM(sas_2015[[#This Row],[vehicle_Body type]]),body_cat[],2,FALSE)," ")</f>
        <v>auto</v>
      </c>
      <c r="G1584" t="str">
        <f>IFERROR(VLOOKUP(TRIM(sas_2015[[#This Row],[Registration type]]),regi_cat[],2,FALSE)," ")</f>
        <v>auto</v>
      </c>
    </row>
    <row r="1585" spans="3:7" x14ac:dyDescent="0.2">
      <c r="C1585" t="s">
        <v>935</v>
      </c>
      <c r="D1585" t="s">
        <v>794</v>
      </c>
      <c r="E1585">
        <v>8</v>
      </c>
      <c r="F1585" t="str">
        <f>IFERROR(VLOOKUP(TRIM(sas_2015[[#This Row],[vehicle_Body type]]),body_cat[],2,FALSE)," ")</f>
        <v>auto</v>
      </c>
      <c r="G1585" t="str">
        <f>IFERROR(VLOOKUP(TRIM(sas_2015[[#This Row],[Registration type]]),regi_cat[],2,FALSE)," ")</f>
        <v>auto</v>
      </c>
    </row>
    <row r="1586" spans="3:7" x14ac:dyDescent="0.2">
      <c r="C1586" t="s">
        <v>935</v>
      </c>
      <c r="D1586" t="s">
        <v>736</v>
      </c>
      <c r="E1586">
        <v>95</v>
      </c>
      <c r="F1586" t="str">
        <f>IFERROR(VLOOKUP(TRIM(sas_2015[[#This Row],[vehicle_Body type]]),body_cat[],2,FALSE)," ")</f>
        <v>auto</v>
      </c>
      <c r="G1586" t="str">
        <f>IFERROR(VLOOKUP(TRIM(sas_2015[[#This Row],[Registration type]]),regi_cat[],2,FALSE)," ")</f>
        <v>municipal other</v>
      </c>
    </row>
    <row r="1587" spans="3:7" x14ac:dyDescent="0.2">
      <c r="C1587" t="s">
        <v>935</v>
      </c>
      <c r="D1587" t="s">
        <v>795</v>
      </c>
      <c r="E1587">
        <v>39</v>
      </c>
      <c r="F1587" t="str">
        <f>IFERROR(VLOOKUP(TRIM(sas_2015[[#This Row],[vehicle_Body type]]),body_cat[],2,FALSE)," ")</f>
        <v>auto</v>
      </c>
      <c r="G1587" t="str">
        <f>IFERROR(VLOOKUP(TRIM(sas_2015[[#This Row],[Registration type]]),regi_cat[],2,FALSE)," ")</f>
        <v>auto</v>
      </c>
    </row>
    <row r="1588" spans="3:7" x14ac:dyDescent="0.2">
      <c r="C1588" t="s">
        <v>935</v>
      </c>
      <c r="D1588" t="s">
        <v>796</v>
      </c>
      <c r="E1588">
        <v>60</v>
      </c>
      <c r="F1588" t="str">
        <f>IFERROR(VLOOKUP(TRIM(sas_2015[[#This Row],[vehicle_Body type]]),body_cat[],2,FALSE)," ")</f>
        <v>auto</v>
      </c>
      <c r="G1588" t="str">
        <f>IFERROR(VLOOKUP(TRIM(sas_2015[[#This Row],[Registration type]]),regi_cat[],2,FALSE)," ")</f>
        <v>auto</v>
      </c>
    </row>
    <row r="1589" spans="3:7" x14ac:dyDescent="0.2">
      <c r="C1589" t="s">
        <v>935</v>
      </c>
      <c r="D1589" t="s">
        <v>797</v>
      </c>
      <c r="E1589">
        <v>35</v>
      </c>
      <c r="F1589" t="str">
        <f>IFERROR(VLOOKUP(TRIM(sas_2015[[#This Row],[vehicle_Body type]]),body_cat[],2,FALSE)," ")</f>
        <v>auto</v>
      </c>
      <c r="G1589" t="str">
        <f>IFERROR(VLOOKUP(TRIM(sas_2015[[#This Row],[Registration type]]),regi_cat[],2,FALSE)," ")</f>
        <v>auto</v>
      </c>
    </row>
    <row r="1590" spans="3:7" x14ac:dyDescent="0.2">
      <c r="C1590" t="s">
        <v>935</v>
      </c>
      <c r="D1590" t="s">
        <v>798</v>
      </c>
      <c r="E1590">
        <v>8</v>
      </c>
      <c r="F1590" t="str">
        <f>IFERROR(VLOOKUP(TRIM(sas_2015[[#This Row],[vehicle_Body type]]),body_cat[],2,FALSE)," ")</f>
        <v>auto</v>
      </c>
      <c r="G1590" t="str">
        <f>IFERROR(VLOOKUP(TRIM(sas_2015[[#This Row],[Registration type]]),regi_cat[],2,FALSE)," ")</f>
        <v>auto</v>
      </c>
    </row>
    <row r="1591" spans="3:7" x14ac:dyDescent="0.2">
      <c r="C1591" t="s">
        <v>935</v>
      </c>
      <c r="D1591" t="s">
        <v>737</v>
      </c>
      <c r="E1591">
        <v>234</v>
      </c>
      <c r="F1591" t="str">
        <f>IFERROR(VLOOKUP(TRIM(sas_2015[[#This Row],[vehicle_Body type]]),body_cat[],2,FALSE)," ")</f>
        <v>auto</v>
      </c>
      <c r="G1591" t="str">
        <f>IFERROR(VLOOKUP(TRIM(sas_2015[[#This Row],[Registration type]]),regi_cat[],2,FALSE)," ")</f>
        <v>auto</v>
      </c>
    </row>
    <row r="1592" spans="3:7" x14ac:dyDescent="0.2">
      <c r="C1592" t="s">
        <v>935</v>
      </c>
      <c r="D1592" t="s">
        <v>799</v>
      </c>
      <c r="E1592">
        <v>11</v>
      </c>
      <c r="F1592" t="str">
        <f>IFERROR(VLOOKUP(TRIM(sas_2015[[#This Row],[vehicle_Body type]]),body_cat[],2,FALSE)," ")</f>
        <v>auto</v>
      </c>
      <c r="G1592" t="str">
        <f>IFERROR(VLOOKUP(TRIM(sas_2015[[#This Row],[Registration type]]),regi_cat[],2,FALSE)," ")</f>
        <v>auto</v>
      </c>
    </row>
    <row r="1593" spans="3:7" x14ac:dyDescent="0.2">
      <c r="C1593" t="s">
        <v>935</v>
      </c>
      <c r="D1593" t="s">
        <v>800</v>
      </c>
      <c r="E1593">
        <v>17</v>
      </c>
      <c r="F1593" t="str">
        <f>IFERROR(VLOOKUP(TRIM(sas_2015[[#This Row],[vehicle_Body type]]),body_cat[],2,FALSE)," ")</f>
        <v>auto</v>
      </c>
      <c r="G1593" t="str">
        <f>IFERROR(VLOOKUP(TRIM(sas_2015[[#This Row],[Registration type]]),regi_cat[],2,FALSE)," ")</f>
        <v>auto</v>
      </c>
    </row>
    <row r="1594" spans="3:7" x14ac:dyDescent="0.2">
      <c r="C1594" t="s">
        <v>935</v>
      </c>
      <c r="D1594" t="s">
        <v>801</v>
      </c>
      <c r="E1594">
        <v>26</v>
      </c>
      <c r="F1594" t="str">
        <f>IFERROR(VLOOKUP(TRIM(sas_2015[[#This Row],[vehicle_Body type]]),body_cat[],2,FALSE)," ")</f>
        <v>auto</v>
      </c>
      <c r="G1594" t="str">
        <f>IFERROR(VLOOKUP(TRIM(sas_2015[[#This Row],[Registration type]]),regi_cat[],2,FALSE)," ")</f>
        <v>auto</v>
      </c>
    </row>
    <row r="1595" spans="3:7" x14ac:dyDescent="0.2">
      <c r="C1595" t="s">
        <v>935</v>
      </c>
      <c r="D1595" t="s">
        <v>738</v>
      </c>
      <c r="E1595">
        <v>262428</v>
      </c>
      <c r="F1595" t="str">
        <f>IFERROR(VLOOKUP(TRIM(sas_2015[[#This Row],[vehicle_Body type]]),body_cat[],2,FALSE)," ")</f>
        <v>auto</v>
      </c>
      <c r="G1595" t="str">
        <f>IFERROR(VLOOKUP(TRIM(sas_2015[[#This Row],[Registration type]]),regi_cat[],2,FALSE)," ")</f>
        <v>auto</v>
      </c>
    </row>
    <row r="1596" spans="3:7" x14ac:dyDescent="0.2">
      <c r="C1596" t="s">
        <v>935</v>
      </c>
      <c r="D1596" t="s">
        <v>739</v>
      </c>
      <c r="E1596">
        <v>132</v>
      </c>
      <c r="F1596" t="str">
        <f>IFERROR(VLOOKUP(TRIM(sas_2015[[#This Row],[vehicle_Body type]]),body_cat[],2,FALSE)," ")</f>
        <v>auto</v>
      </c>
      <c r="G1596" t="str">
        <f>IFERROR(VLOOKUP(TRIM(sas_2015[[#This Row],[Registration type]]),regi_cat[],2,FALSE)," ")</f>
        <v>auto</v>
      </c>
    </row>
    <row r="1597" spans="3:7" x14ac:dyDescent="0.2">
      <c r="C1597" t="s">
        <v>935</v>
      </c>
      <c r="D1597" t="s">
        <v>803</v>
      </c>
      <c r="E1597">
        <v>344</v>
      </c>
      <c r="F1597" t="str">
        <f>IFERROR(VLOOKUP(TRIM(sas_2015[[#This Row],[vehicle_Body type]]),body_cat[],2,FALSE)," ")</f>
        <v>auto</v>
      </c>
      <c r="G1597" t="str">
        <f>IFERROR(VLOOKUP(TRIM(sas_2015[[#This Row],[Registration type]]),regi_cat[],2,FALSE)," ")</f>
        <v>auto</v>
      </c>
    </row>
    <row r="1598" spans="3:7" x14ac:dyDescent="0.2">
      <c r="C1598" t="s">
        <v>935</v>
      </c>
      <c r="D1598" t="s">
        <v>804</v>
      </c>
      <c r="E1598">
        <v>11</v>
      </c>
      <c r="F1598" t="str">
        <f>IFERROR(VLOOKUP(TRIM(sas_2015[[#This Row],[vehicle_Body type]]),body_cat[],2,FALSE)," ")</f>
        <v>auto</v>
      </c>
      <c r="G1598" t="str">
        <f>IFERROR(VLOOKUP(TRIM(sas_2015[[#This Row],[Registration type]]),regi_cat[],2,FALSE)," ")</f>
        <v>auto</v>
      </c>
    </row>
    <row r="1599" spans="3:7" x14ac:dyDescent="0.2">
      <c r="C1599" t="s">
        <v>935</v>
      </c>
      <c r="D1599" t="s">
        <v>740</v>
      </c>
      <c r="E1599">
        <v>372</v>
      </c>
      <c r="F1599" t="str">
        <f>IFERROR(VLOOKUP(TRIM(sas_2015[[#This Row],[vehicle_Body type]]),body_cat[],2,FALSE)," ")</f>
        <v>auto</v>
      </c>
      <c r="G1599" t="str">
        <f>IFERROR(VLOOKUP(TRIM(sas_2015[[#This Row],[Registration type]]),regi_cat[],2,FALSE)," ")</f>
        <v>auto</v>
      </c>
    </row>
    <row r="1600" spans="3:7" x14ac:dyDescent="0.2">
      <c r="C1600" t="s">
        <v>935</v>
      </c>
      <c r="D1600" t="s">
        <v>805</v>
      </c>
      <c r="E1600">
        <v>71</v>
      </c>
      <c r="F1600" t="str">
        <f>IFERROR(VLOOKUP(TRIM(sas_2015[[#This Row],[vehicle_Body type]]),body_cat[],2,FALSE)," ")</f>
        <v>auto</v>
      </c>
      <c r="G1600" t="str">
        <f>IFERROR(VLOOKUP(TRIM(sas_2015[[#This Row],[Registration type]]),regi_cat[],2,FALSE)," ")</f>
        <v>auto</v>
      </c>
    </row>
    <row r="1601" spans="3:7" x14ac:dyDescent="0.2">
      <c r="C1601" t="s">
        <v>935</v>
      </c>
      <c r="D1601" t="s">
        <v>808</v>
      </c>
      <c r="E1601">
        <v>9</v>
      </c>
      <c r="F1601" t="str">
        <f>IFERROR(VLOOKUP(TRIM(sas_2015[[#This Row],[vehicle_Body type]]),body_cat[],2,FALSE)," ")</f>
        <v>auto</v>
      </c>
      <c r="G1601" t="str">
        <f>IFERROR(VLOOKUP(TRIM(sas_2015[[#This Row],[Registration type]]),regi_cat[],2,FALSE)," ")</f>
        <v>auto</v>
      </c>
    </row>
    <row r="1602" spans="3:7" x14ac:dyDescent="0.2">
      <c r="C1602" t="s">
        <v>935</v>
      </c>
      <c r="D1602" t="s">
        <v>744</v>
      </c>
      <c r="E1602">
        <v>644</v>
      </c>
      <c r="F1602" t="str">
        <f>IFERROR(VLOOKUP(TRIM(sas_2015[[#This Row],[vehicle_Body type]]),body_cat[],2,FALSE)," ")</f>
        <v>auto</v>
      </c>
      <c r="G1602" t="str">
        <f>IFERROR(VLOOKUP(TRIM(sas_2015[[#This Row],[Registration type]]),regi_cat[],2,FALSE)," ")</f>
        <v>auto</v>
      </c>
    </row>
    <row r="1603" spans="3:7" x14ac:dyDescent="0.2">
      <c r="C1603" t="s">
        <v>935</v>
      </c>
      <c r="D1603" t="s">
        <v>851</v>
      </c>
      <c r="E1603">
        <v>9</v>
      </c>
      <c r="F1603" t="str">
        <f>IFERROR(VLOOKUP(TRIM(sas_2015[[#This Row],[vehicle_Body type]]),body_cat[],2,FALSE)," ")</f>
        <v>auto</v>
      </c>
      <c r="G1603" t="str">
        <f>IFERROR(VLOOKUP(TRIM(sas_2015[[#This Row],[Registration type]]),regi_cat[],2,FALSE)," ")</f>
        <v>auto</v>
      </c>
    </row>
    <row r="1604" spans="3:7" x14ac:dyDescent="0.2">
      <c r="C1604" t="s">
        <v>935</v>
      </c>
      <c r="D1604" t="s">
        <v>811</v>
      </c>
      <c r="E1604">
        <v>5</v>
      </c>
      <c r="F1604" t="str">
        <f>IFERROR(VLOOKUP(TRIM(sas_2015[[#This Row],[vehicle_Body type]]),body_cat[],2,FALSE)," ")</f>
        <v>auto</v>
      </c>
      <c r="G1604" t="str">
        <f>IFERROR(VLOOKUP(TRIM(sas_2015[[#This Row],[Registration type]]),regi_cat[],2,FALSE)," ")</f>
        <v>auto</v>
      </c>
    </row>
    <row r="1605" spans="3:7" x14ac:dyDescent="0.2">
      <c r="C1605" t="s">
        <v>935</v>
      </c>
      <c r="D1605" t="s">
        <v>812</v>
      </c>
      <c r="E1605">
        <v>1</v>
      </c>
      <c r="F1605" t="str">
        <f>IFERROR(VLOOKUP(TRIM(sas_2015[[#This Row],[vehicle_Body type]]),body_cat[],2,FALSE)," ")</f>
        <v>auto</v>
      </c>
      <c r="G1605" t="str">
        <f>IFERROR(VLOOKUP(TRIM(sas_2015[[#This Row],[Registration type]]),regi_cat[],2,FALSE)," ")</f>
        <v>auto</v>
      </c>
    </row>
    <row r="1606" spans="3:7" x14ac:dyDescent="0.2">
      <c r="C1606" t="s">
        <v>935</v>
      </c>
      <c r="D1606" t="s">
        <v>813</v>
      </c>
      <c r="E1606">
        <v>12</v>
      </c>
      <c r="F1606" t="str">
        <f>IFERROR(VLOOKUP(TRIM(sas_2015[[#This Row],[vehicle_Body type]]),body_cat[],2,FALSE)," ")</f>
        <v>auto</v>
      </c>
      <c r="G1606" t="str">
        <f>IFERROR(VLOOKUP(TRIM(sas_2015[[#This Row],[Registration type]]),regi_cat[],2,FALSE)," ")</f>
        <v>auto</v>
      </c>
    </row>
    <row r="1607" spans="3:7" x14ac:dyDescent="0.2">
      <c r="C1607" t="s">
        <v>935</v>
      </c>
      <c r="D1607" t="s">
        <v>746</v>
      </c>
      <c r="E1607">
        <v>55</v>
      </c>
      <c r="F1607" t="str">
        <f>IFERROR(VLOOKUP(TRIM(sas_2015[[#This Row],[vehicle_Body type]]),body_cat[],2,FALSE)," ")</f>
        <v>auto</v>
      </c>
      <c r="G1607" t="str">
        <f>IFERROR(VLOOKUP(TRIM(sas_2015[[#This Row],[Registration type]]),regi_cat[],2,FALSE)," ")</f>
        <v>auto</v>
      </c>
    </row>
    <row r="1608" spans="3:7" x14ac:dyDescent="0.2">
      <c r="C1608" t="s">
        <v>935</v>
      </c>
      <c r="D1608" t="s">
        <v>747</v>
      </c>
      <c r="E1608">
        <v>1</v>
      </c>
      <c r="F1608" t="str">
        <f>IFERROR(VLOOKUP(TRIM(sas_2015[[#This Row],[vehicle_Body type]]),body_cat[],2,FALSE)," ")</f>
        <v>auto</v>
      </c>
      <c r="G1608" t="str">
        <f>IFERROR(VLOOKUP(TRIM(sas_2015[[#This Row],[Registration type]]),regi_cat[],2,FALSE)," ")</f>
        <v>auto</v>
      </c>
    </row>
    <row r="1609" spans="3:7" x14ac:dyDescent="0.2">
      <c r="C1609" t="s">
        <v>935</v>
      </c>
      <c r="D1609" t="s">
        <v>815</v>
      </c>
      <c r="E1609">
        <v>48</v>
      </c>
      <c r="F1609" t="str">
        <f>IFERROR(VLOOKUP(TRIM(sas_2015[[#This Row],[vehicle_Body type]]),body_cat[],2,FALSE)," ")</f>
        <v>auto</v>
      </c>
      <c r="G1609" t="str">
        <f>IFERROR(VLOOKUP(TRIM(sas_2015[[#This Row],[Registration type]]),regi_cat[],2,FALSE)," ")</f>
        <v>auto</v>
      </c>
    </row>
    <row r="1610" spans="3:7" x14ac:dyDescent="0.2">
      <c r="C1610" t="s">
        <v>935</v>
      </c>
      <c r="D1610" t="s">
        <v>854</v>
      </c>
      <c r="E1610">
        <v>2</v>
      </c>
      <c r="F1610" t="str">
        <f>IFERROR(VLOOKUP(TRIM(sas_2015[[#This Row],[vehicle_Body type]]),body_cat[],2,FALSE)," ")</f>
        <v>auto</v>
      </c>
      <c r="G1610" t="str">
        <f>IFERROR(VLOOKUP(TRIM(sas_2015[[#This Row],[Registration type]]),regi_cat[],2,FALSE)," ")</f>
        <v>auto</v>
      </c>
    </row>
    <row r="1611" spans="3:7" x14ac:dyDescent="0.2">
      <c r="C1611" t="s">
        <v>935</v>
      </c>
      <c r="D1611" t="s">
        <v>748</v>
      </c>
      <c r="E1611">
        <v>3</v>
      </c>
      <c r="F1611" t="str">
        <f>IFERROR(VLOOKUP(TRIM(sas_2015[[#This Row],[vehicle_Body type]]),body_cat[],2,FALSE)," ")</f>
        <v>auto</v>
      </c>
      <c r="G1611" t="str">
        <f>IFERROR(VLOOKUP(TRIM(sas_2015[[#This Row],[Registration type]]),regi_cat[],2,FALSE)," ")</f>
        <v>auto</v>
      </c>
    </row>
    <row r="1612" spans="3:7" x14ac:dyDescent="0.2">
      <c r="C1612" t="s">
        <v>935</v>
      </c>
      <c r="D1612" t="s">
        <v>816</v>
      </c>
      <c r="E1612">
        <v>29</v>
      </c>
      <c r="F1612" t="str">
        <f>IFERROR(VLOOKUP(TRIM(sas_2015[[#This Row],[vehicle_Body type]]),body_cat[],2,FALSE)," ")</f>
        <v>auto</v>
      </c>
      <c r="G1612" t="str">
        <f>IFERROR(VLOOKUP(TRIM(sas_2015[[#This Row],[Registration type]]),regi_cat[],2,FALSE)," ")</f>
        <v>auto</v>
      </c>
    </row>
    <row r="1613" spans="3:7" x14ac:dyDescent="0.2">
      <c r="C1613" t="s">
        <v>935</v>
      </c>
      <c r="D1613" t="s">
        <v>872</v>
      </c>
      <c r="E1613">
        <v>1</v>
      </c>
      <c r="F1613" t="str">
        <f>IFERROR(VLOOKUP(TRIM(sas_2015[[#This Row],[vehicle_Body type]]),body_cat[],2,FALSE)," ")</f>
        <v>auto</v>
      </c>
      <c r="G1613" t="str">
        <f>IFERROR(VLOOKUP(TRIM(sas_2015[[#This Row],[Registration type]]),regi_cat[],2,FALSE)," ")</f>
        <v>trailer</v>
      </c>
    </row>
    <row r="1614" spans="3:7" x14ac:dyDescent="0.2">
      <c r="C1614" t="s">
        <v>935</v>
      </c>
      <c r="D1614" t="s">
        <v>757</v>
      </c>
      <c r="E1614">
        <v>4</v>
      </c>
      <c r="F1614" t="str">
        <f>IFERROR(VLOOKUP(TRIM(sas_2015[[#This Row],[vehicle_Body type]]),body_cat[],2,FALSE)," ")</f>
        <v>auto</v>
      </c>
      <c r="G1614" t="str">
        <f>IFERROR(VLOOKUP(TRIM(sas_2015[[#This Row],[Registration type]]),regi_cat[],2,FALSE)," ")</f>
        <v>light commercial truck</v>
      </c>
    </row>
    <row r="1615" spans="3:7" x14ac:dyDescent="0.2">
      <c r="C1615" t="s">
        <v>935</v>
      </c>
      <c r="D1615" t="s">
        <v>759</v>
      </c>
      <c r="E1615">
        <v>400</v>
      </c>
      <c r="F1615" t="str">
        <f>IFERROR(VLOOKUP(TRIM(sas_2015[[#This Row],[vehicle_Body type]]),body_cat[],2,FALSE)," ")</f>
        <v>auto</v>
      </c>
      <c r="G1615" t="str">
        <f>IFERROR(VLOOKUP(TRIM(sas_2015[[#This Row],[Registration type]]),regi_cat[],2,FALSE)," ")</f>
        <v>auto</v>
      </c>
    </row>
    <row r="1616" spans="3:7" x14ac:dyDescent="0.2">
      <c r="C1616" t="s">
        <v>935</v>
      </c>
      <c r="D1616" t="s">
        <v>761</v>
      </c>
      <c r="E1616">
        <v>206</v>
      </c>
      <c r="F1616" t="str">
        <f>IFERROR(VLOOKUP(TRIM(sas_2015[[#This Row],[vehicle_Body type]]),body_cat[],2,FALSE)," ")</f>
        <v>auto</v>
      </c>
      <c r="G1616" t="str">
        <f>IFERROR(VLOOKUP(TRIM(sas_2015[[#This Row],[Registration type]]),regi_cat[],2,FALSE)," ")</f>
        <v>auto</v>
      </c>
    </row>
    <row r="1617" spans="3:7" x14ac:dyDescent="0.2">
      <c r="C1617" t="s">
        <v>935</v>
      </c>
      <c r="D1617" t="s">
        <v>762</v>
      </c>
      <c r="E1617">
        <v>150</v>
      </c>
      <c r="F1617" t="str">
        <f>IFERROR(VLOOKUP(TRIM(sas_2015[[#This Row],[vehicle_Body type]]),body_cat[],2,FALSE)," ")</f>
        <v>auto</v>
      </c>
      <c r="G1617" t="str">
        <f>IFERROR(VLOOKUP(TRIM(sas_2015[[#This Row],[Registration type]]),regi_cat[],2,FALSE)," ")</f>
        <v>auto</v>
      </c>
    </row>
    <row r="1618" spans="3:7" x14ac:dyDescent="0.2">
      <c r="C1618" t="s">
        <v>935</v>
      </c>
      <c r="D1618" t="s">
        <v>818</v>
      </c>
      <c r="E1618">
        <v>8</v>
      </c>
      <c r="F1618" t="str">
        <f>IFERROR(VLOOKUP(TRIM(sas_2015[[#This Row],[vehicle_Body type]]),body_cat[],2,FALSE)," ")</f>
        <v>auto</v>
      </c>
      <c r="G1618" t="str">
        <f>IFERROR(VLOOKUP(TRIM(sas_2015[[#This Row],[Registration type]]),regi_cat[],2,FALSE)," ")</f>
        <v>auto</v>
      </c>
    </row>
    <row r="1619" spans="3:7" x14ac:dyDescent="0.2">
      <c r="C1619" t="s">
        <v>935</v>
      </c>
      <c r="D1619" t="s">
        <v>763</v>
      </c>
      <c r="E1619">
        <v>765</v>
      </c>
      <c r="F1619" t="str">
        <f>IFERROR(VLOOKUP(TRIM(sas_2015[[#This Row],[vehicle_Body type]]),body_cat[],2,FALSE)," ")</f>
        <v>auto</v>
      </c>
      <c r="G1619" t="str">
        <f>IFERROR(VLOOKUP(TRIM(sas_2015[[#This Row],[Registration type]]),regi_cat[],2,FALSE)," ")</f>
        <v>auto</v>
      </c>
    </row>
    <row r="1620" spans="3:7" x14ac:dyDescent="0.2">
      <c r="C1620" t="s">
        <v>935</v>
      </c>
      <c r="D1620" t="s">
        <v>764</v>
      </c>
      <c r="E1620">
        <v>516</v>
      </c>
      <c r="F1620" t="str">
        <f>IFERROR(VLOOKUP(TRIM(sas_2015[[#This Row],[vehicle_Body type]]),body_cat[],2,FALSE)," ")</f>
        <v>auto</v>
      </c>
      <c r="G1620" t="str">
        <f>IFERROR(VLOOKUP(TRIM(sas_2015[[#This Row],[Registration type]]),regi_cat[],2,FALSE)," ")</f>
        <v>auto</v>
      </c>
    </row>
    <row r="1621" spans="3:7" x14ac:dyDescent="0.2">
      <c r="C1621" t="s">
        <v>935</v>
      </c>
      <c r="D1621" t="s">
        <v>819</v>
      </c>
      <c r="E1621">
        <v>6</v>
      </c>
      <c r="F1621" t="str">
        <f>IFERROR(VLOOKUP(TRIM(sas_2015[[#This Row],[vehicle_Body type]]),body_cat[],2,FALSE)," ")</f>
        <v>auto</v>
      </c>
      <c r="G1621" t="str">
        <f>IFERROR(VLOOKUP(TRIM(sas_2015[[#This Row],[Registration type]]),regi_cat[],2,FALSE)," ")</f>
        <v>auto</v>
      </c>
    </row>
    <row r="1622" spans="3:7" x14ac:dyDescent="0.2">
      <c r="C1622" t="s">
        <v>935</v>
      </c>
      <c r="D1622" t="s">
        <v>820</v>
      </c>
      <c r="E1622">
        <v>4</v>
      </c>
      <c r="F1622" t="str">
        <f>IFERROR(VLOOKUP(TRIM(sas_2015[[#This Row],[vehicle_Body type]]),body_cat[],2,FALSE)," ")</f>
        <v>auto</v>
      </c>
      <c r="G1622" t="str">
        <f>IFERROR(VLOOKUP(TRIM(sas_2015[[#This Row],[Registration type]]),regi_cat[],2,FALSE)," ")</f>
        <v>auto</v>
      </c>
    </row>
    <row r="1623" spans="3:7" x14ac:dyDescent="0.2">
      <c r="C1623" t="s">
        <v>935</v>
      </c>
      <c r="D1623" t="s">
        <v>821</v>
      </c>
      <c r="E1623">
        <v>5</v>
      </c>
      <c r="F1623" t="str">
        <f>IFERROR(VLOOKUP(TRIM(sas_2015[[#This Row],[vehicle_Body type]]),body_cat[],2,FALSE)," ")</f>
        <v>auto</v>
      </c>
      <c r="G1623" t="str">
        <f>IFERROR(VLOOKUP(TRIM(sas_2015[[#This Row],[Registration type]]),regi_cat[],2,FALSE)," ")</f>
        <v>auto</v>
      </c>
    </row>
    <row r="1624" spans="3:7" x14ac:dyDescent="0.2">
      <c r="C1624" t="s">
        <v>935</v>
      </c>
      <c r="D1624" t="s">
        <v>857</v>
      </c>
      <c r="E1624">
        <v>2</v>
      </c>
      <c r="F1624" t="str">
        <f>IFERROR(VLOOKUP(TRIM(sas_2015[[#This Row],[vehicle_Body type]]),body_cat[],2,FALSE)," ")</f>
        <v>auto</v>
      </c>
      <c r="G1624" t="str">
        <f>IFERROR(VLOOKUP(TRIM(sas_2015[[#This Row],[Registration type]]),regi_cat[],2,FALSE)," ")</f>
        <v>auto</v>
      </c>
    </row>
    <row r="1625" spans="3:7" x14ac:dyDescent="0.2">
      <c r="C1625" t="s">
        <v>935</v>
      </c>
      <c r="D1625" t="s">
        <v>822</v>
      </c>
      <c r="E1625">
        <v>48</v>
      </c>
      <c r="F1625" t="str">
        <f>IFERROR(VLOOKUP(TRIM(sas_2015[[#This Row],[vehicle_Body type]]),body_cat[],2,FALSE)," ")</f>
        <v>auto</v>
      </c>
      <c r="G1625" t="str">
        <f>IFERROR(VLOOKUP(TRIM(sas_2015[[#This Row],[Registration type]]),regi_cat[],2,FALSE)," ")</f>
        <v>auto</v>
      </c>
    </row>
    <row r="1626" spans="3:7" x14ac:dyDescent="0.2">
      <c r="C1626" t="s">
        <v>935</v>
      </c>
      <c r="D1626" t="s">
        <v>809</v>
      </c>
      <c r="E1626">
        <v>36</v>
      </c>
      <c r="F1626" t="str">
        <f>IFERROR(VLOOKUP(TRIM(sas_2015[[#This Row],[vehicle_Body type]]),body_cat[],2,FALSE)," ")</f>
        <v>auto</v>
      </c>
      <c r="G1626" t="str">
        <f>IFERROR(VLOOKUP(TRIM(sas_2015[[#This Row],[Registration type]]),regi_cat[],2,FALSE)," ")</f>
        <v>auto</v>
      </c>
    </row>
    <row r="1627" spans="3:7" x14ac:dyDescent="0.2">
      <c r="C1627" t="s">
        <v>935</v>
      </c>
      <c r="D1627" t="s">
        <v>749</v>
      </c>
      <c r="E1627">
        <v>1</v>
      </c>
      <c r="F1627" t="str">
        <f>IFERROR(VLOOKUP(TRIM(sas_2015[[#This Row],[vehicle_Body type]]),body_cat[],2,FALSE)," ")</f>
        <v>auto</v>
      </c>
      <c r="G1627" t="str">
        <f>IFERROR(VLOOKUP(TRIM(sas_2015[[#This Row],[Registration type]]),regi_cat[],2,FALSE)," ")</f>
        <v xml:space="preserve"> </v>
      </c>
    </row>
    <row r="1628" spans="3:7" x14ac:dyDescent="0.2">
      <c r="C1628" t="s">
        <v>935</v>
      </c>
      <c r="D1628" t="s">
        <v>817</v>
      </c>
      <c r="E1628">
        <v>15</v>
      </c>
      <c r="F1628" t="str">
        <f>IFERROR(VLOOKUP(TRIM(sas_2015[[#This Row],[vehicle_Body type]]),body_cat[],2,FALSE)," ")</f>
        <v>auto</v>
      </c>
      <c r="G1628" t="str">
        <f>IFERROR(VLOOKUP(TRIM(sas_2015[[#This Row],[Registration type]]),regi_cat[],2,FALSE)," ")</f>
        <v>auto</v>
      </c>
    </row>
    <row r="1629" spans="3:7" x14ac:dyDescent="0.2">
      <c r="C1629" t="s">
        <v>935</v>
      </c>
      <c r="D1629" t="s">
        <v>823</v>
      </c>
      <c r="E1629">
        <v>3</v>
      </c>
      <c r="F1629" t="str">
        <f>IFERROR(VLOOKUP(TRIM(sas_2015[[#This Row],[vehicle_Body type]]),body_cat[],2,FALSE)," ")</f>
        <v>auto</v>
      </c>
      <c r="G1629" t="str">
        <f>IFERROR(VLOOKUP(TRIM(sas_2015[[#This Row],[Registration type]]),regi_cat[],2,FALSE)," ")</f>
        <v>auto</v>
      </c>
    </row>
    <row r="1630" spans="3:7" x14ac:dyDescent="0.2">
      <c r="C1630" t="s">
        <v>936</v>
      </c>
      <c r="D1630" t="s">
        <v>712</v>
      </c>
      <c r="E1630">
        <v>1</v>
      </c>
      <c r="F1630" t="str">
        <f>IFERROR(VLOOKUP(TRIM(sas_2015[[#This Row],[vehicle_Body type]]),body_cat[],2,FALSE)," ")</f>
        <v>equipment</v>
      </c>
      <c r="G1630" t="str">
        <f>IFERROR(VLOOKUP(TRIM(sas_2015[[#This Row],[Registration type]]),regi_cat[],2,FALSE)," ")</f>
        <v>auto</v>
      </c>
    </row>
    <row r="1631" spans="3:7" x14ac:dyDescent="0.2">
      <c r="C1631" t="s">
        <v>936</v>
      </c>
      <c r="D1631" t="s">
        <v>839</v>
      </c>
      <c r="E1631">
        <v>3</v>
      </c>
      <c r="F1631" t="str">
        <f>IFERROR(VLOOKUP(TRIM(sas_2015[[#This Row],[vehicle_Body type]]),body_cat[],2,FALSE)," ")</f>
        <v>equipment</v>
      </c>
      <c r="G1631" t="str">
        <f>IFERROR(VLOOKUP(TRIM(sas_2015[[#This Row],[Registration type]]),regi_cat[],2,FALSE)," ")</f>
        <v>passenger truck</v>
      </c>
    </row>
    <row r="1632" spans="3:7" x14ac:dyDescent="0.2">
      <c r="C1632" t="s">
        <v>936</v>
      </c>
      <c r="D1632" t="s">
        <v>723</v>
      </c>
      <c r="E1632">
        <v>1</v>
      </c>
      <c r="F1632" t="str">
        <f>IFERROR(VLOOKUP(TRIM(sas_2015[[#This Row],[vehicle_Body type]]),body_cat[],2,FALSE)," ")</f>
        <v>equipment</v>
      </c>
      <c r="G1632" t="str">
        <f>IFERROR(VLOOKUP(TRIM(sas_2015[[#This Row],[Registration type]]),regi_cat[],2,FALSE)," ")</f>
        <v>auto</v>
      </c>
    </row>
    <row r="1633" spans="3:7" x14ac:dyDescent="0.2">
      <c r="C1633" t="s">
        <v>936</v>
      </c>
      <c r="D1633" t="s">
        <v>724</v>
      </c>
      <c r="E1633">
        <v>3</v>
      </c>
      <c r="F1633" t="str">
        <f>IFERROR(VLOOKUP(TRIM(sas_2015[[#This Row],[vehicle_Body type]]),body_cat[],2,FALSE)," ")</f>
        <v>equipment</v>
      </c>
      <c r="G1633" t="str">
        <f>IFERROR(VLOOKUP(TRIM(sas_2015[[#This Row],[Registration type]]),regi_cat[],2,FALSE)," ")</f>
        <v>auto</v>
      </c>
    </row>
    <row r="1634" spans="3:7" x14ac:dyDescent="0.2">
      <c r="C1634" t="s">
        <v>936</v>
      </c>
      <c r="D1634" t="s">
        <v>912</v>
      </c>
      <c r="E1634">
        <v>1</v>
      </c>
      <c r="F1634" t="str">
        <f>IFERROR(VLOOKUP(TRIM(sas_2015[[#This Row],[vehicle_Body type]]),body_cat[],2,FALSE)," ")</f>
        <v>equipment</v>
      </c>
      <c r="G1634" t="str">
        <f>IFERROR(VLOOKUP(TRIM(sas_2015[[#This Row],[Registration type]]),regi_cat[],2,FALSE)," ")</f>
        <v>combination short haul</v>
      </c>
    </row>
    <row r="1635" spans="3:7" x14ac:dyDescent="0.2">
      <c r="C1635" t="s">
        <v>936</v>
      </c>
      <c r="D1635" t="s">
        <v>736</v>
      </c>
      <c r="E1635">
        <v>5</v>
      </c>
      <c r="F1635" t="str">
        <f>IFERROR(VLOOKUP(TRIM(sas_2015[[#This Row],[vehicle_Body type]]),body_cat[],2,FALSE)," ")</f>
        <v>equipment</v>
      </c>
      <c r="G1635" t="str">
        <f>IFERROR(VLOOKUP(TRIM(sas_2015[[#This Row],[Registration type]]),regi_cat[],2,FALSE)," ")</f>
        <v>municipal other</v>
      </c>
    </row>
    <row r="1636" spans="3:7" x14ac:dyDescent="0.2">
      <c r="C1636" t="s">
        <v>936</v>
      </c>
      <c r="D1636" t="s">
        <v>738</v>
      </c>
      <c r="E1636">
        <v>2</v>
      </c>
      <c r="F1636" t="str">
        <f>IFERROR(VLOOKUP(TRIM(sas_2015[[#This Row],[vehicle_Body type]]),body_cat[],2,FALSE)," ")</f>
        <v>equipment</v>
      </c>
      <c r="G1636" t="str">
        <f>IFERROR(VLOOKUP(TRIM(sas_2015[[#This Row],[Registration type]]),regi_cat[],2,FALSE)," ")</f>
        <v>auto</v>
      </c>
    </row>
    <row r="1637" spans="3:7" x14ac:dyDescent="0.2">
      <c r="C1637" t="s">
        <v>936</v>
      </c>
      <c r="D1637" t="s">
        <v>913</v>
      </c>
      <c r="E1637">
        <v>3</v>
      </c>
      <c r="F1637" t="str">
        <f>IFERROR(VLOOKUP(TRIM(sas_2015[[#This Row],[vehicle_Body type]]),body_cat[],2,FALSE)," ")</f>
        <v>equipment</v>
      </c>
      <c r="G1637" t="str">
        <f>IFERROR(VLOOKUP(TRIM(sas_2015[[#This Row],[Registration type]]),regi_cat[],2,FALSE)," ")</f>
        <v>equipment</v>
      </c>
    </row>
    <row r="1638" spans="3:7" x14ac:dyDescent="0.2">
      <c r="C1638" t="s">
        <v>936</v>
      </c>
      <c r="D1638" t="s">
        <v>744</v>
      </c>
      <c r="E1638">
        <v>1</v>
      </c>
      <c r="F1638" t="str">
        <f>IFERROR(VLOOKUP(TRIM(sas_2015[[#This Row],[vehicle_Body type]]),body_cat[],2,FALSE)," ")</f>
        <v>equipment</v>
      </c>
      <c r="G1638" t="str">
        <f>IFERROR(VLOOKUP(TRIM(sas_2015[[#This Row],[Registration type]]),regi_cat[],2,FALSE)," ")</f>
        <v>auto</v>
      </c>
    </row>
    <row r="1639" spans="3:7" x14ac:dyDescent="0.2">
      <c r="C1639" t="s">
        <v>936</v>
      </c>
      <c r="D1639" t="s">
        <v>746</v>
      </c>
      <c r="E1639">
        <v>3</v>
      </c>
      <c r="F1639" t="str">
        <f>IFERROR(VLOOKUP(TRIM(sas_2015[[#This Row],[vehicle_Body type]]),body_cat[],2,FALSE)," ")</f>
        <v>equipment</v>
      </c>
      <c r="G1639" t="str">
        <f>IFERROR(VLOOKUP(TRIM(sas_2015[[#This Row],[Registration type]]),regi_cat[],2,FALSE)," ")</f>
        <v>auto</v>
      </c>
    </row>
    <row r="1640" spans="3:7" x14ac:dyDescent="0.2">
      <c r="C1640" t="s">
        <v>936</v>
      </c>
      <c r="D1640" t="s">
        <v>752</v>
      </c>
      <c r="E1640">
        <v>2</v>
      </c>
      <c r="F1640" t="str">
        <f>IFERROR(VLOOKUP(TRIM(sas_2015[[#This Row],[vehicle_Body type]]),body_cat[],2,FALSE)," ")</f>
        <v>equipment</v>
      </c>
      <c r="G1640" t="str">
        <f>IFERROR(VLOOKUP(TRIM(sas_2015[[#This Row],[Registration type]]),regi_cat[],2,FALSE)," ")</f>
        <v>light commercial truck</v>
      </c>
    </row>
    <row r="1641" spans="3:7" x14ac:dyDescent="0.2">
      <c r="C1641" t="s">
        <v>936</v>
      </c>
      <c r="D1641" t="s">
        <v>753</v>
      </c>
      <c r="E1641">
        <v>1</v>
      </c>
      <c r="F1641" t="str">
        <f>IFERROR(VLOOKUP(TRIM(sas_2015[[#This Row],[vehicle_Body type]]),body_cat[],2,FALSE)," ")</f>
        <v>equipment</v>
      </c>
      <c r="G1641" t="str">
        <f>IFERROR(VLOOKUP(TRIM(sas_2015[[#This Row],[Registration type]]),regi_cat[],2,FALSE)," ")</f>
        <v>light commercial truck</v>
      </c>
    </row>
    <row r="1642" spans="3:7" x14ac:dyDescent="0.2">
      <c r="C1642" t="s">
        <v>936</v>
      </c>
      <c r="D1642" t="s">
        <v>868</v>
      </c>
      <c r="E1642">
        <v>2</v>
      </c>
      <c r="F1642" t="str">
        <f>IFERROR(VLOOKUP(TRIM(sas_2015[[#This Row],[vehicle_Body type]]),body_cat[],2,FALSE)," ")</f>
        <v>equipment</v>
      </c>
      <c r="G1642" t="str">
        <f>IFERROR(VLOOKUP(TRIM(sas_2015[[#This Row],[Registration type]]),regi_cat[],2,FALSE)," ")</f>
        <v>single unit long haul</v>
      </c>
    </row>
    <row r="1643" spans="3:7" x14ac:dyDescent="0.2">
      <c r="C1643" t="s">
        <v>936</v>
      </c>
      <c r="D1643" t="s">
        <v>881</v>
      </c>
      <c r="E1643">
        <v>1</v>
      </c>
      <c r="F1643" t="str">
        <f>IFERROR(VLOOKUP(TRIM(sas_2015[[#This Row],[vehicle_Body type]]),body_cat[],2,FALSE)," ")</f>
        <v>equipment</v>
      </c>
      <c r="G1643" t="str">
        <f>IFERROR(VLOOKUP(TRIM(sas_2015[[#This Row],[Registration type]]),regi_cat[],2,FALSE)," ")</f>
        <v>single unit long haul</v>
      </c>
    </row>
    <row r="1644" spans="3:7" x14ac:dyDescent="0.2">
      <c r="C1644" t="s">
        <v>936</v>
      </c>
      <c r="D1644" t="s">
        <v>898</v>
      </c>
      <c r="E1644">
        <v>2</v>
      </c>
      <c r="F1644" t="str">
        <f>IFERROR(VLOOKUP(TRIM(sas_2015[[#This Row],[vehicle_Body type]]),body_cat[],2,FALSE)," ")</f>
        <v>equipment</v>
      </c>
      <c r="G1644" t="str">
        <f>IFERROR(VLOOKUP(TRIM(sas_2015[[#This Row],[Registration type]]),regi_cat[],2,FALSE)," ")</f>
        <v>combination long haul</v>
      </c>
    </row>
    <row r="1645" spans="3:7" x14ac:dyDescent="0.2">
      <c r="C1645" t="s">
        <v>936</v>
      </c>
      <c r="D1645" t="s">
        <v>756</v>
      </c>
      <c r="E1645">
        <v>3</v>
      </c>
      <c r="F1645" t="str">
        <f>IFERROR(VLOOKUP(TRIM(sas_2015[[#This Row],[vehicle_Body type]]),body_cat[],2,FALSE)," ")</f>
        <v>equipment</v>
      </c>
      <c r="G1645" t="str">
        <f>IFERROR(VLOOKUP(TRIM(sas_2015[[#This Row],[Registration type]]),regi_cat[],2,FALSE)," ")</f>
        <v>combination long haul</v>
      </c>
    </row>
    <row r="1646" spans="3:7" x14ac:dyDescent="0.2">
      <c r="C1646" t="s">
        <v>936</v>
      </c>
      <c r="D1646" t="s">
        <v>916</v>
      </c>
      <c r="E1646">
        <v>1</v>
      </c>
      <c r="F1646" t="str">
        <f>IFERROR(VLOOKUP(TRIM(sas_2015[[#This Row],[vehicle_Body type]]),body_cat[],2,FALSE)," ")</f>
        <v>equipment</v>
      </c>
      <c r="G1646" t="str">
        <f>IFERROR(VLOOKUP(TRIM(sas_2015[[#This Row],[Registration type]]),regi_cat[],2,FALSE)," ")</f>
        <v>combination long haul</v>
      </c>
    </row>
    <row r="1647" spans="3:7" x14ac:dyDescent="0.2">
      <c r="C1647" t="s">
        <v>936</v>
      </c>
      <c r="D1647" t="s">
        <v>757</v>
      </c>
      <c r="E1647">
        <v>90</v>
      </c>
      <c r="F1647" t="str">
        <f>IFERROR(VLOOKUP(TRIM(sas_2015[[#This Row],[vehicle_Body type]]),body_cat[],2,FALSE)," ")</f>
        <v>equipment</v>
      </c>
      <c r="G1647" t="str">
        <f>IFERROR(VLOOKUP(TRIM(sas_2015[[#This Row],[Registration type]]),regi_cat[],2,FALSE)," ")</f>
        <v>light commercial truck</v>
      </c>
    </row>
    <row r="1648" spans="3:7" x14ac:dyDescent="0.2">
      <c r="C1648" t="s">
        <v>936</v>
      </c>
      <c r="D1648" t="s">
        <v>764</v>
      </c>
      <c r="E1648">
        <v>1</v>
      </c>
      <c r="F1648" t="str">
        <f>IFERROR(VLOOKUP(TRIM(sas_2015[[#This Row],[vehicle_Body type]]),body_cat[],2,FALSE)," ")</f>
        <v>equipment</v>
      </c>
      <c r="G1648" t="str">
        <f>IFERROR(VLOOKUP(TRIM(sas_2015[[#This Row],[Registration type]]),regi_cat[],2,FALSE)," ")</f>
        <v>auto</v>
      </c>
    </row>
    <row r="1649" spans="3:7" x14ac:dyDescent="0.2">
      <c r="C1649" t="s">
        <v>937</v>
      </c>
      <c r="D1649" t="s">
        <v>768</v>
      </c>
      <c r="E1649">
        <v>2</v>
      </c>
      <c r="F1649" t="str">
        <f>IFERROR(VLOOKUP(TRIM(sas_2015[[#This Row],[vehicle_Body type]]),body_cat[],2,FALSE)," ")</f>
        <v>passenger truck</v>
      </c>
      <c r="G1649" t="str">
        <f>IFERROR(VLOOKUP(TRIM(sas_2015[[#This Row],[Registration type]]),regi_cat[],2,FALSE)," ")</f>
        <v>auto</v>
      </c>
    </row>
    <row r="1650" spans="3:7" x14ac:dyDescent="0.2">
      <c r="C1650" t="s">
        <v>937</v>
      </c>
      <c r="D1650" t="s">
        <v>779</v>
      </c>
      <c r="E1650">
        <v>1</v>
      </c>
      <c r="F1650" t="str">
        <f>IFERROR(VLOOKUP(TRIM(sas_2015[[#This Row],[vehicle_Body type]]),body_cat[],2,FALSE)," ")</f>
        <v>passenger truck</v>
      </c>
      <c r="G1650" t="str">
        <f>IFERROR(VLOOKUP(TRIM(sas_2015[[#This Row],[Registration type]]),regi_cat[],2,FALSE)," ")</f>
        <v>passenger truck</v>
      </c>
    </row>
    <row r="1651" spans="3:7" x14ac:dyDescent="0.2">
      <c r="C1651" t="s">
        <v>937</v>
      </c>
      <c r="D1651" t="s">
        <v>766</v>
      </c>
      <c r="E1651">
        <v>4</v>
      </c>
      <c r="F1651" t="str">
        <f>IFERROR(VLOOKUP(TRIM(sas_2015[[#This Row],[vehicle_Body type]]),body_cat[],2,FALSE)," ")</f>
        <v>passenger truck</v>
      </c>
      <c r="G1651" t="str">
        <f>IFERROR(VLOOKUP(TRIM(sas_2015[[#This Row],[Registration type]]),regi_cat[],2,FALSE)," ")</f>
        <v>auto</v>
      </c>
    </row>
    <row r="1652" spans="3:7" x14ac:dyDescent="0.2">
      <c r="C1652" t="s">
        <v>937</v>
      </c>
      <c r="D1652" t="s">
        <v>767</v>
      </c>
      <c r="E1652">
        <v>16</v>
      </c>
      <c r="F1652" t="str">
        <f>IFERROR(VLOOKUP(TRIM(sas_2015[[#This Row],[vehicle_Body type]]),body_cat[],2,FALSE)," ")</f>
        <v>passenger truck</v>
      </c>
      <c r="G1652" t="str">
        <f>IFERROR(VLOOKUP(TRIM(sas_2015[[#This Row],[Registration type]]),regi_cat[],2,FALSE)," ")</f>
        <v>passenger truck</v>
      </c>
    </row>
    <row r="1653" spans="3:7" x14ac:dyDescent="0.2">
      <c r="C1653" t="s">
        <v>937</v>
      </c>
      <c r="D1653" t="s">
        <v>770</v>
      </c>
      <c r="E1653">
        <v>1</v>
      </c>
      <c r="F1653" t="str">
        <f>IFERROR(VLOOKUP(TRIM(sas_2015[[#This Row],[vehicle_Body type]]),body_cat[],2,FALSE)," ")</f>
        <v>passenger truck</v>
      </c>
      <c r="G1653" t="str">
        <f>IFERROR(VLOOKUP(TRIM(sas_2015[[#This Row],[Registration type]]),regi_cat[],2,FALSE)," ")</f>
        <v>auto</v>
      </c>
    </row>
    <row r="1654" spans="3:7" x14ac:dyDescent="0.2">
      <c r="C1654" t="s">
        <v>937</v>
      </c>
      <c r="D1654" t="s">
        <v>771</v>
      </c>
      <c r="E1654">
        <v>3</v>
      </c>
      <c r="F1654" t="str">
        <f>IFERROR(VLOOKUP(TRIM(sas_2015[[#This Row],[vehicle_Body type]]),body_cat[],2,FALSE)," ")</f>
        <v>passenger truck</v>
      </c>
      <c r="G1654" t="str">
        <f>IFERROR(VLOOKUP(TRIM(sas_2015[[#This Row],[Registration type]]),regi_cat[],2,FALSE)," ")</f>
        <v>auto</v>
      </c>
    </row>
    <row r="1655" spans="3:7" x14ac:dyDescent="0.2">
      <c r="C1655" t="s">
        <v>937</v>
      </c>
      <c r="D1655" t="s">
        <v>772</v>
      </c>
      <c r="E1655">
        <v>8</v>
      </c>
      <c r="F1655" t="str">
        <f>IFERROR(VLOOKUP(TRIM(sas_2015[[#This Row],[vehicle_Body type]]),body_cat[],2,FALSE)," ")</f>
        <v>passenger truck</v>
      </c>
      <c r="G1655" t="str">
        <f>IFERROR(VLOOKUP(TRIM(sas_2015[[#This Row],[Registration type]]),regi_cat[],2,FALSE)," ")</f>
        <v>auto</v>
      </c>
    </row>
    <row r="1656" spans="3:7" x14ac:dyDescent="0.2">
      <c r="C1656" t="s">
        <v>937</v>
      </c>
      <c r="D1656" t="s">
        <v>773</v>
      </c>
      <c r="E1656">
        <v>9</v>
      </c>
      <c r="F1656" t="str">
        <f>IFERROR(VLOOKUP(TRIM(sas_2015[[#This Row],[vehicle_Body type]]),body_cat[],2,FALSE)," ")</f>
        <v>passenger truck</v>
      </c>
      <c r="G1656" t="str">
        <f>IFERROR(VLOOKUP(TRIM(sas_2015[[#This Row],[Registration type]]),regi_cat[],2,FALSE)," ")</f>
        <v>auto</v>
      </c>
    </row>
    <row r="1657" spans="3:7" x14ac:dyDescent="0.2">
      <c r="C1657" t="s">
        <v>937</v>
      </c>
      <c r="D1657" t="s">
        <v>774</v>
      </c>
      <c r="E1657">
        <v>1</v>
      </c>
      <c r="F1657" t="str">
        <f>IFERROR(VLOOKUP(TRIM(sas_2015[[#This Row],[vehicle_Body type]]),body_cat[],2,FALSE)," ")</f>
        <v>passenger truck</v>
      </c>
      <c r="G1657" t="str">
        <f>IFERROR(VLOOKUP(TRIM(sas_2015[[#This Row],[Registration type]]),regi_cat[],2,FALSE)," ")</f>
        <v>auto</v>
      </c>
    </row>
    <row r="1658" spans="3:7" x14ac:dyDescent="0.2">
      <c r="C1658" t="s">
        <v>937</v>
      </c>
      <c r="D1658" t="s">
        <v>775</v>
      </c>
      <c r="E1658">
        <v>8</v>
      </c>
      <c r="F1658" t="str">
        <f>IFERROR(VLOOKUP(TRIM(sas_2015[[#This Row],[vehicle_Body type]]),body_cat[],2,FALSE)," ")</f>
        <v>passenger truck</v>
      </c>
      <c r="G1658" t="str">
        <f>IFERROR(VLOOKUP(TRIM(sas_2015[[#This Row],[Registration type]]),regi_cat[],2,FALSE)," ")</f>
        <v>auto</v>
      </c>
    </row>
    <row r="1659" spans="3:7" x14ac:dyDescent="0.2">
      <c r="C1659" t="s">
        <v>937</v>
      </c>
      <c r="D1659" t="s">
        <v>776</v>
      </c>
      <c r="E1659">
        <v>1</v>
      </c>
      <c r="F1659" t="str">
        <f>IFERROR(VLOOKUP(TRIM(sas_2015[[#This Row],[vehicle_Body type]]),body_cat[],2,FALSE)," ")</f>
        <v>passenger truck</v>
      </c>
      <c r="G1659" t="str">
        <f>IFERROR(VLOOKUP(TRIM(sas_2015[[#This Row],[Registration type]]),regi_cat[],2,FALSE)," ")</f>
        <v>auto</v>
      </c>
    </row>
    <row r="1660" spans="3:7" x14ac:dyDescent="0.2">
      <c r="C1660" t="s">
        <v>937</v>
      </c>
      <c r="D1660" t="s">
        <v>712</v>
      </c>
      <c r="E1660">
        <v>59</v>
      </c>
      <c r="F1660" t="str">
        <f>IFERROR(VLOOKUP(TRIM(sas_2015[[#This Row],[vehicle_Body type]]),body_cat[],2,FALSE)," ")</f>
        <v>passenger truck</v>
      </c>
      <c r="G1660" t="str">
        <f>IFERROR(VLOOKUP(TRIM(sas_2015[[#This Row],[Registration type]]),regi_cat[],2,FALSE)," ")</f>
        <v>auto</v>
      </c>
    </row>
    <row r="1661" spans="3:7" x14ac:dyDescent="0.2">
      <c r="C1661" t="s">
        <v>937</v>
      </c>
      <c r="D1661" t="s">
        <v>713</v>
      </c>
      <c r="E1661">
        <v>4</v>
      </c>
      <c r="F1661" t="str">
        <f>IFERROR(VLOOKUP(TRIM(sas_2015[[#This Row],[vehicle_Body type]]),body_cat[],2,FALSE)," ")</f>
        <v>passenger truck</v>
      </c>
      <c r="G1661" t="str">
        <f>IFERROR(VLOOKUP(TRIM(sas_2015[[#This Row],[Registration type]]),regi_cat[],2,FALSE)," ")</f>
        <v>auto</v>
      </c>
    </row>
    <row r="1662" spans="3:7" x14ac:dyDescent="0.2">
      <c r="C1662" t="s">
        <v>937</v>
      </c>
      <c r="D1662" t="s">
        <v>714</v>
      </c>
      <c r="E1662">
        <v>3</v>
      </c>
      <c r="F1662" t="str">
        <f>IFERROR(VLOOKUP(TRIM(sas_2015[[#This Row],[vehicle_Body type]]),body_cat[],2,FALSE)," ")</f>
        <v>passenger truck</v>
      </c>
      <c r="G1662" t="str">
        <f>IFERROR(VLOOKUP(TRIM(sas_2015[[#This Row],[Registration type]]),regi_cat[],2,FALSE)," ")</f>
        <v>auto</v>
      </c>
    </row>
    <row r="1663" spans="3:7" x14ac:dyDescent="0.2">
      <c r="C1663" t="s">
        <v>937</v>
      </c>
      <c r="D1663" t="s">
        <v>715</v>
      </c>
      <c r="E1663">
        <v>21</v>
      </c>
      <c r="F1663" t="str">
        <f>IFERROR(VLOOKUP(TRIM(sas_2015[[#This Row],[vehicle_Body type]]),body_cat[],2,FALSE)," ")</f>
        <v>passenger truck</v>
      </c>
      <c r="G1663" t="str">
        <f>IFERROR(VLOOKUP(TRIM(sas_2015[[#This Row],[Registration type]]),regi_cat[],2,FALSE)," ")</f>
        <v>auto</v>
      </c>
    </row>
    <row r="1664" spans="3:7" x14ac:dyDescent="0.2">
      <c r="C1664" t="s">
        <v>937</v>
      </c>
      <c r="D1664" t="s">
        <v>716</v>
      </c>
      <c r="E1664">
        <v>1</v>
      </c>
      <c r="F1664" t="str">
        <f>IFERROR(VLOOKUP(TRIM(sas_2015[[#This Row],[vehicle_Body type]]),body_cat[],2,FALSE)," ")</f>
        <v>passenger truck</v>
      </c>
      <c r="G1664" t="str">
        <f>IFERROR(VLOOKUP(TRIM(sas_2015[[#This Row],[Registration type]]),regi_cat[],2,FALSE)," ")</f>
        <v>auto</v>
      </c>
    </row>
    <row r="1665" spans="3:7" x14ac:dyDescent="0.2">
      <c r="C1665" t="s">
        <v>937</v>
      </c>
      <c r="D1665" t="s">
        <v>717</v>
      </c>
      <c r="E1665">
        <v>6</v>
      </c>
      <c r="F1665" t="str">
        <f>IFERROR(VLOOKUP(TRIM(sas_2015[[#This Row],[vehicle_Body type]]),body_cat[],2,FALSE)," ")</f>
        <v>passenger truck</v>
      </c>
      <c r="G1665" t="str">
        <f>IFERROR(VLOOKUP(TRIM(sas_2015[[#This Row],[Registration type]]),regi_cat[],2,FALSE)," ")</f>
        <v>auto</v>
      </c>
    </row>
    <row r="1666" spans="3:7" x14ac:dyDescent="0.2">
      <c r="C1666" t="s">
        <v>937</v>
      </c>
      <c r="D1666" t="s">
        <v>718</v>
      </c>
      <c r="E1666">
        <v>6</v>
      </c>
      <c r="F1666" t="str">
        <f>IFERROR(VLOOKUP(TRIM(sas_2015[[#This Row],[vehicle_Body type]]),body_cat[],2,FALSE)," ")</f>
        <v>passenger truck</v>
      </c>
      <c r="G1666" t="str">
        <f>IFERROR(VLOOKUP(TRIM(sas_2015[[#This Row],[Registration type]]),regi_cat[],2,FALSE)," ")</f>
        <v>auto</v>
      </c>
    </row>
    <row r="1667" spans="3:7" x14ac:dyDescent="0.2">
      <c r="C1667" t="s">
        <v>937</v>
      </c>
      <c r="D1667" t="s">
        <v>719</v>
      </c>
      <c r="E1667">
        <v>9</v>
      </c>
      <c r="F1667" t="str">
        <f>IFERROR(VLOOKUP(TRIM(sas_2015[[#This Row],[vehicle_Body type]]),body_cat[],2,FALSE)," ")</f>
        <v>passenger truck</v>
      </c>
      <c r="G1667" t="str">
        <f>IFERROR(VLOOKUP(TRIM(sas_2015[[#This Row],[Registration type]]),regi_cat[],2,FALSE)," ")</f>
        <v>auto</v>
      </c>
    </row>
    <row r="1668" spans="3:7" x14ac:dyDescent="0.2">
      <c r="C1668" t="s">
        <v>937</v>
      </c>
      <c r="D1668" t="s">
        <v>780</v>
      </c>
      <c r="E1668">
        <v>2</v>
      </c>
      <c r="F1668" t="str">
        <f>IFERROR(VLOOKUP(TRIM(sas_2015[[#This Row],[vehicle_Body type]]),body_cat[],2,FALSE)," ")</f>
        <v>passenger truck</v>
      </c>
      <c r="G1668" t="str">
        <f>IFERROR(VLOOKUP(TRIM(sas_2015[[#This Row],[Registration type]]),regi_cat[],2,FALSE)," ")</f>
        <v>auto</v>
      </c>
    </row>
    <row r="1669" spans="3:7" x14ac:dyDescent="0.2">
      <c r="C1669" t="s">
        <v>937</v>
      </c>
      <c r="D1669" t="s">
        <v>721</v>
      </c>
      <c r="E1669">
        <v>66</v>
      </c>
      <c r="F1669" t="str">
        <f>IFERROR(VLOOKUP(TRIM(sas_2015[[#This Row],[vehicle_Body type]]),body_cat[],2,FALSE)," ")</f>
        <v>passenger truck</v>
      </c>
      <c r="G1669" t="str">
        <f>IFERROR(VLOOKUP(TRIM(sas_2015[[#This Row],[Registration type]]),regi_cat[],2,FALSE)," ")</f>
        <v>auto</v>
      </c>
    </row>
    <row r="1670" spans="3:7" x14ac:dyDescent="0.2">
      <c r="C1670" t="s">
        <v>937</v>
      </c>
      <c r="D1670" t="s">
        <v>783</v>
      </c>
      <c r="E1670">
        <v>2</v>
      </c>
      <c r="F1670" t="str">
        <f>IFERROR(VLOOKUP(TRIM(sas_2015[[#This Row],[vehicle_Body type]]),body_cat[],2,FALSE)," ")</f>
        <v>passenger truck</v>
      </c>
      <c r="G1670" t="str">
        <f>IFERROR(VLOOKUP(TRIM(sas_2015[[#This Row],[Registration type]]),regi_cat[],2,FALSE)," ")</f>
        <v>auto</v>
      </c>
    </row>
    <row r="1671" spans="3:7" x14ac:dyDescent="0.2">
      <c r="C1671" t="s">
        <v>937</v>
      </c>
      <c r="D1671" t="s">
        <v>865</v>
      </c>
      <c r="E1671">
        <v>5</v>
      </c>
      <c r="F1671" t="str">
        <f>IFERROR(VLOOKUP(TRIM(sas_2015[[#This Row],[vehicle_Body type]]),body_cat[],2,FALSE)," ")</f>
        <v>passenger truck</v>
      </c>
      <c r="G1671" t="str">
        <f>IFERROR(VLOOKUP(TRIM(sas_2015[[#This Row],[Registration type]]),regi_cat[],2,FALSE)," ")</f>
        <v>light commercial truck</v>
      </c>
    </row>
    <row r="1672" spans="3:7" x14ac:dyDescent="0.2">
      <c r="C1672" t="s">
        <v>937</v>
      </c>
      <c r="D1672" t="s">
        <v>723</v>
      </c>
      <c r="E1672">
        <v>21</v>
      </c>
      <c r="F1672" t="str">
        <f>IFERROR(VLOOKUP(TRIM(sas_2015[[#This Row],[vehicle_Body type]]),body_cat[],2,FALSE)," ")</f>
        <v>passenger truck</v>
      </c>
      <c r="G1672" t="str">
        <f>IFERROR(VLOOKUP(TRIM(sas_2015[[#This Row],[Registration type]]),regi_cat[],2,FALSE)," ")</f>
        <v>auto</v>
      </c>
    </row>
    <row r="1673" spans="3:7" x14ac:dyDescent="0.2">
      <c r="C1673" t="s">
        <v>937</v>
      </c>
      <c r="D1673" t="s">
        <v>724</v>
      </c>
      <c r="E1673">
        <v>248</v>
      </c>
      <c r="F1673" t="str">
        <f>IFERROR(VLOOKUP(TRIM(sas_2015[[#This Row],[vehicle_Body type]]),body_cat[],2,FALSE)," ")</f>
        <v>passenger truck</v>
      </c>
      <c r="G1673" t="str">
        <f>IFERROR(VLOOKUP(TRIM(sas_2015[[#This Row],[Registration type]]),regi_cat[],2,FALSE)," ")</f>
        <v>auto</v>
      </c>
    </row>
    <row r="1674" spans="3:7" x14ac:dyDescent="0.2">
      <c r="C1674" t="s">
        <v>937</v>
      </c>
      <c r="D1674" t="s">
        <v>788</v>
      </c>
      <c r="E1674">
        <v>3</v>
      </c>
      <c r="F1674" t="str">
        <f>IFERROR(VLOOKUP(TRIM(sas_2015[[#This Row],[vehicle_Body type]]),body_cat[],2,FALSE)," ")</f>
        <v>passenger truck</v>
      </c>
      <c r="G1674" t="str">
        <f>IFERROR(VLOOKUP(TRIM(sas_2015[[#This Row],[Registration type]]),regi_cat[],2,FALSE)," ")</f>
        <v>auto</v>
      </c>
    </row>
    <row r="1675" spans="3:7" x14ac:dyDescent="0.2">
      <c r="C1675" t="s">
        <v>937</v>
      </c>
      <c r="D1675" t="s">
        <v>727</v>
      </c>
      <c r="E1675">
        <v>2</v>
      </c>
      <c r="F1675" t="str">
        <f>IFERROR(VLOOKUP(TRIM(sas_2015[[#This Row],[vehicle_Body type]]),body_cat[],2,FALSE)," ")</f>
        <v>passenger truck</v>
      </c>
      <c r="G1675" t="str">
        <f>IFERROR(VLOOKUP(TRIM(sas_2015[[#This Row],[Registration type]]),regi_cat[],2,FALSE)," ")</f>
        <v>auto</v>
      </c>
    </row>
    <row r="1676" spans="3:7" x14ac:dyDescent="0.2">
      <c r="C1676" t="s">
        <v>937</v>
      </c>
      <c r="D1676" t="s">
        <v>792</v>
      </c>
      <c r="E1676">
        <v>1</v>
      </c>
      <c r="F1676" t="str">
        <f>IFERROR(VLOOKUP(TRIM(sas_2015[[#This Row],[vehicle_Body type]]),body_cat[],2,FALSE)," ")</f>
        <v>passenger truck</v>
      </c>
      <c r="G1676" t="str">
        <f>IFERROR(VLOOKUP(TRIM(sas_2015[[#This Row],[Registration type]]),regi_cat[],2,FALSE)," ")</f>
        <v>auto</v>
      </c>
    </row>
    <row r="1677" spans="3:7" x14ac:dyDescent="0.2">
      <c r="C1677" t="s">
        <v>937</v>
      </c>
      <c r="D1677" t="s">
        <v>736</v>
      </c>
      <c r="E1677">
        <v>26</v>
      </c>
      <c r="F1677" t="str">
        <f>IFERROR(VLOOKUP(TRIM(sas_2015[[#This Row],[vehicle_Body type]]),body_cat[],2,FALSE)," ")</f>
        <v>passenger truck</v>
      </c>
      <c r="G1677" t="str">
        <f>IFERROR(VLOOKUP(TRIM(sas_2015[[#This Row],[Registration type]]),regi_cat[],2,FALSE)," ")</f>
        <v>municipal other</v>
      </c>
    </row>
    <row r="1678" spans="3:7" x14ac:dyDescent="0.2">
      <c r="C1678" t="s">
        <v>937</v>
      </c>
      <c r="D1678" t="s">
        <v>795</v>
      </c>
      <c r="E1678">
        <v>1</v>
      </c>
      <c r="F1678" t="str">
        <f>IFERROR(VLOOKUP(TRIM(sas_2015[[#This Row],[vehicle_Body type]]),body_cat[],2,FALSE)," ")</f>
        <v>passenger truck</v>
      </c>
      <c r="G1678" t="str">
        <f>IFERROR(VLOOKUP(TRIM(sas_2015[[#This Row],[Registration type]]),regi_cat[],2,FALSE)," ")</f>
        <v>auto</v>
      </c>
    </row>
    <row r="1679" spans="3:7" x14ac:dyDescent="0.2">
      <c r="C1679" t="s">
        <v>937</v>
      </c>
      <c r="D1679" t="s">
        <v>796</v>
      </c>
      <c r="E1679">
        <v>4</v>
      </c>
      <c r="F1679" t="str">
        <f>IFERROR(VLOOKUP(TRIM(sas_2015[[#This Row],[vehicle_Body type]]),body_cat[],2,FALSE)," ")</f>
        <v>passenger truck</v>
      </c>
      <c r="G1679" t="str">
        <f>IFERROR(VLOOKUP(TRIM(sas_2015[[#This Row],[Registration type]]),regi_cat[],2,FALSE)," ")</f>
        <v>auto</v>
      </c>
    </row>
    <row r="1680" spans="3:7" x14ac:dyDescent="0.2">
      <c r="C1680" t="s">
        <v>937</v>
      </c>
      <c r="D1680" t="s">
        <v>797</v>
      </c>
      <c r="E1680">
        <v>1</v>
      </c>
      <c r="F1680" t="str">
        <f>IFERROR(VLOOKUP(TRIM(sas_2015[[#This Row],[vehicle_Body type]]),body_cat[],2,FALSE)," ")</f>
        <v>passenger truck</v>
      </c>
      <c r="G1680" t="str">
        <f>IFERROR(VLOOKUP(TRIM(sas_2015[[#This Row],[Registration type]]),regi_cat[],2,FALSE)," ")</f>
        <v>auto</v>
      </c>
    </row>
    <row r="1681" spans="3:7" x14ac:dyDescent="0.2">
      <c r="C1681" t="s">
        <v>937</v>
      </c>
      <c r="D1681" t="s">
        <v>798</v>
      </c>
      <c r="E1681">
        <v>1</v>
      </c>
      <c r="F1681" t="str">
        <f>IFERROR(VLOOKUP(TRIM(sas_2015[[#This Row],[vehicle_Body type]]),body_cat[],2,FALSE)," ")</f>
        <v>passenger truck</v>
      </c>
      <c r="G1681" t="str">
        <f>IFERROR(VLOOKUP(TRIM(sas_2015[[#This Row],[Registration type]]),regi_cat[],2,FALSE)," ")</f>
        <v>auto</v>
      </c>
    </row>
    <row r="1682" spans="3:7" x14ac:dyDescent="0.2">
      <c r="C1682" t="s">
        <v>937</v>
      </c>
      <c r="D1682" t="s">
        <v>737</v>
      </c>
      <c r="E1682">
        <v>22</v>
      </c>
      <c r="F1682" t="str">
        <f>IFERROR(VLOOKUP(TRIM(sas_2015[[#This Row],[vehicle_Body type]]),body_cat[],2,FALSE)," ")</f>
        <v>passenger truck</v>
      </c>
      <c r="G1682" t="str">
        <f>IFERROR(VLOOKUP(TRIM(sas_2015[[#This Row],[Registration type]]),regi_cat[],2,FALSE)," ")</f>
        <v>auto</v>
      </c>
    </row>
    <row r="1683" spans="3:7" x14ac:dyDescent="0.2">
      <c r="C1683" t="s">
        <v>937</v>
      </c>
      <c r="D1683" t="s">
        <v>799</v>
      </c>
      <c r="E1683">
        <v>1</v>
      </c>
      <c r="F1683" t="str">
        <f>IFERROR(VLOOKUP(TRIM(sas_2015[[#This Row],[vehicle_Body type]]),body_cat[],2,FALSE)," ")</f>
        <v>passenger truck</v>
      </c>
      <c r="G1683" t="str">
        <f>IFERROR(VLOOKUP(TRIM(sas_2015[[#This Row],[Registration type]]),regi_cat[],2,FALSE)," ")</f>
        <v>auto</v>
      </c>
    </row>
    <row r="1684" spans="3:7" x14ac:dyDescent="0.2">
      <c r="C1684" t="s">
        <v>937</v>
      </c>
      <c r="D1684" t="s">
        <v>800</v>
      </c>
      <c r="E1684">
        <v>1</v>
      </c>
      <c r="F1684" t="str">
        <f>IFERROR(VLOOKUP(TRIM(sas_2015[[#This Row],[vehicle_Body type]]),body_cat[],2,FALSE)," ")</f>
        <v>passenger truck</v>
      </c>
      <c r="G1684" t="str">
        <f>IFERROR(VLOOKUP(TRIM(sas_2015[[#This Row],[Registration type]]),regi_cat[],2,FALSE)," ")</f>
        <v>auto</v>
      </c>
    </row>
    <row r="1685" spans="3:7" x14ac:dyDescent="0.2">
      <c r="C1685" t="s">
        <v>937</v>
      </c>
      <c r="D1685" t="s">
        <v>801</v>
      </c>
      <c r="E1685">
        <v>2</v>
      </c>
      <c r="F1685" t="str">
        <f>IFERROR(VLOOKUP(TRIM(sas_2015[[#This Row],[vehicle_Body type]]),body_cat[],2,FALSE)," ")</f>
        <v>passenger truck</v>
      </c>
      <c r="G1685" t="str">
        <f>IFERROR(VLOOKUP(TRIM(sas_2015[[#This Row],[Registration type]]),regi_cat[],2,FALSE)," ")</f>
        <v>auto</v>
      </c>
    </row>
    <row r="1686" spans="3:7" x14ac:dyDescent="0.2">
      <c r="C1686" t="s">
        <v>937</v>
      </c>
      <c r="D1686" t="s">
        <v>738</v>
      </c>
      <c r="E1686">
        <v>364</v>
      </c>
      <c r="F1686" t="str">
        <f>IFERROR(VLOOKUP(TRIM(sas_2015[[#This Row],[vehicle_Body type]]),body_cat[],2,FALSE)," ")</f>
        <v>passenger truck</v>
      </c>
      <c r="G1686" t="str">
        <f>IFERROR(VLOOKUP(TRIM(sas_2015[[#This Row],[Registration type]]),regi_cat[],2,FALSE)," ")</f>
        <v>auto</v>
      </c>
    </row>
    <row r="1687" spans="3:7" x14ac:dyDescent="0.2">
      <c r="C1687" t="s">
        <v>937</v>
      </c>
      <c r="D1687" t="s">
        <v>739</v>
      </c>
      <c r="E1687">
        <v>3</v>
      </c>
      <c r="F1687" t="str">
        <f>IFERROR(VLOOKUP(TRIM(sas_2015[[#This Row],[vehicle_Body type]]),body_cat[],2,FALSE)," ")</f>
        <v>passenger truck</v>
      </c>
      <c r="G1687" t="str">
        <f>IFERROR(VLOOKUP(TRIM(sas_2015[[#This Row],[Registration type]]),regi_cat[],2,FALSE)," ")</f>
        <v>auto</v>
      </c>
    </row>
    <row r="1688" spans="3:7" x14ac:dyDescent="0.2">
      <c r="C1688" t="s">
        <v>937</v>
      </c>
      <c r="D1688" t="s">
        <v>803</v>
      </c>
      <c r="E1688">
        <v>24</v>
      </c>
      <c r="F1688" t="str">
        <f>IFERROR(VLOOKUP(TRIM(sas_2015[[#This Row],[vehicle_Body type]]),body_cat[],2,FALSE)," ")</f>
        <v>passenger truck</v>
      </c>
      <c r="G1688" t="str">
        <f>IFERROR(VLOOKUP(TRIM(sas_2015[[#This Row],[Registration type]]),regi_cat[],2,FALSE)," ")</f>
        <v>auto</v>
      </c>
    </row>
    <row r="1689" spans="3:7" x14ac:dyDescent="0.2">
      <c r="C1689" t="s">
        <v>937</v>
      </c>
      <c r="D1689" t="s">
        <v>804</v>
      </c>
      <c r="E1689">
        <v>2</v>
      </c>
      <c r="F1689" t="str">
        <f>IFERROR(VLOOKUP(TRIM(sas_2015[[#This Row],[vehicle_Body type]]),body_cat[],2,FALSE)," ")</f>
        <v>passenger truck</v>
      </c>
      <c r="G1689" t="str">
        <f>IFERROR(VLOOKUP(TRIM(sas_2015[[#This Row],[Registration type]]),regi_cat[],2,FALSE)," ")</f>
        <v>auto</v>
      </c>
    </row>
    <row r="1690" spans="3:7" x14ac:dyDescent="0.2">
      <c r="C1690" t="s">
        <v>937</v>
      </c>
      <c r="D1690" t="s">
        <v>740</v>
      </c>
      <c r="E1690">
        <v>19</v>
      </c>
      <c r="F1690" t="str">
        <f>IFERROR(VLOOKUP(TRIM(sas_2015[[#This Row],[vehicle_Body type]]),body_cat[],2,FALSE)," ")</f>
        <v>passenger truck</v>
      </c>
      <c r="G1690" t="str">
        <f>IFERROR(VLOOKUP(TRIM(sas_2015[[#This Row],[Registration type]]),regi_cat[],2,FALSE)," ")</f>
        <v>auto</v>
      </c>
    </row>
    <row r="1691" spans="3:7" x14ac:dyDescent="0.2">
      <c r="C1691" t="s">
        <v>937</v>
      </c>
      <c r="D1691" t="s">
        <v>805</v>
      </c>
      <c r="E1691">
        <v>1</v>
      </c>
      <c r="F1691" t="str">
        <f>IFERROR(VLOOKUP(TRIM(sas_2015[[#This Row],[vehicle_Body type]]),body_cat[],2,FALSE)," ")</f>
        <v>passenger truck</v>
      </c>
      <c r="G1691" t="str">
        <f>IFERROR(VLOOKUP(TRIM(sas_2015[[#This Row],[Registration type]]),regi_cat[],2,FALSE)," ")</f>
        <v>auto</v>
      </c>
    </row>
    <row r="1692" spans="3:7" x14ac:dyDescent="0.2">
      <c r="C1692" t="s">
        <v>937</v>
      </c>
      <c r="D1692" t="s">
        <v>743</v>
      </c>
      <c r="E1692">
        <v>12</v>
      </c>
      <c r="F1692" t="str">
        <f>IFERROR(VLOOKUP(TRIM(sas_2015[[#This Row],[vehicle_Body type]]),body_cat[],2,FALSE)," ")</f>
        <v>passenger truck</v>
      </c>
      <c r="G1692" t="str">
        <f>IFERROR(VLOOKUP(TRIM(sas_2015[[#This Row],[Registration type]]),regi_cat[],2,FALSE)," ")</f>
        <v>passenger truck</v>
      </c>
    </row>
    <row r="1693" spans="3:7" x14ac:dyDescent="0.2">
      <c r="C1693" t="s">
        <v>937</v>
      </c>
      <c r="D1693" t="s">
        <v>744</v>
      </c>
      <c r="E1693">
        <v>14</v>
      </c>
      <c r="F1693" t="str">
        <f>IFERROR(VLOOKUP(TRIM(sas_2015[[#This Row],[vehicle_Body type]]),body_cat[],2,FALSE)," ")</f>
        <v>passenger truck</v>
      </c>
      <c r="G1693" t="str">
        <f>IFERROR(VLOOKUP(TRIM(sas_2015[[#This Row],[Registration type]]),regi_cat[],2,FALSE)," ")</f>
        <v>auto</v>
      </c>
    </row>
    <row r="1694" spans="3:7" x14ac:dyDescent="0.2">
      <c r="C1694" t="s">
        <v>937</v>
      </c>
      <c r="D1694" t="s">
        <v>851</v>
      </c>
      <c r="E1694">
        <v>1</v>
      </c>
      <c r="F1694" t="str">
        <f>IFERROR(VLOOKUP(TRIM(sas_2015[[#This Row],[vehicle_Body type]]),body_cat[],2,FALSE)," ")</f>
        <v>passenger truck</v>
      </c>
      <c r="G1694" t="str">
        <f>IFERROR(VLOOKUP(TRIM(sas_2015[[#This Row],[Registration type]]),regi_cat[],2,FALSE)," ")</f>
        <v>auto</v>
      </c>
    </row>
    <row r="1695" spans="3:7" x14ac:dyDescent="0.2">
      <c r="C1695" t="s">
        <v>937</v>
      </c>
      <c r="D1695" t="s">
        <v>813</v>
      </c>
      <c r="E1695">
        <v>3</v>
      </c>
      <c r="F1695" t="str">
        <f>IFERROR(VLOOKUP(TRIM(sas_2015[[#This Row],[vehicle_Body type]]),body_cat[],2,FALSE)," ")</f>
        <v>passenger truck</v>
      </c>
      <c r="G1695" t="str">
        <f>IFERROR(VLOOKUP(TRIM(sas_2015[[#This Row],[Registration type]]),regi_cat[],2,FALSE)," ")</f>
        <v>auto</v>
      </c>
    </row>
    <row r="1696" spans="3:7" x14ac:dyDescent="0.2">
      <c r="C1696" t="s">
        <v>937</v>
      </c>
      <c r="D1696" t="s">
        <v>746</v>
      </c>
      <c r="E1696">
        <v>51</v>
      </c>
      <c r="F1696" t="str">
        <f>IFERROR(VLOOKUP(TRIM(sas_2015[[#This Row],[vehicle_Body type]]),body_cat[],2,FALSE)," ")</f>
        <v>passenger truck</v>
      </c>
      <c r="G1696" t="str">
        <f>IFERROR(VLOOKUP(TRIM(sas_2015[[#This Row],[Registration type]]),regi_cat[],2,FALSE)," ")</f>
        <v>auto</v>
      </c>
    </row>
    <row r="1697" spans="3:7" x14ac:dyDescent="0.2">
      <c r="C1697" t="s">
        <v>937</v>
      </c>
      <c r="D1697" t="s">
        <v>747</v>
      </c>
      <c r="E1697">
        <v>1</v>
      </c>
      <c r="F1697" t="str">
        <f>IFERROR(VLOOKUP(TRIM(sas_2015[[#This Row],[vehicle_Body type]]),body_cat[],2,FALSE)," ")</f>
        <v>passenger truck</v>
      </c>
      <c r="G1697" t="str">
        <f>IFERROR(VLOOKUP(TRIM(sas_2015[[#This Row],[Registration type]]),regi_cat[],2,FALSE)," ")</f>
        <v>auto</v>
      </c>
    </row>
    <row r="1698" spans="3:7" x14ac:dyDescent="0.2">
      <c r="C1698" t="s">
        <v>937</v>
      </c>
      <c r="D1698" t="s">
        <v>815</v>
      </c>
      <c r="E1698">
        <v>7</v>
      </c>
      <c r="F1698" t="str">
        <f>IFERROR(VLOOKUP(TRIM(sas_2015[[#This Row],[vehicle_Body type]]),body_cat[],2,FALSE)," ")</f>
        <v>passenger truck</v>
      </c>
      <c r="G1698" t="str">
        <f>IFERROR(VLOOKUP(TRIM(sas_2015[[#This Row],[Registration type]]),regi_cat[],2,FALSE)," ")</f>
        <v>auto</v>
      </c>
    </row>
    <row r="1699" spans="3:7" x14ac:dyDescent="0.2">
      <c r="C1699" t="s">
        <v>937</v>
      </c>
      <c r="D1699" t="s">
        <v>752</v>
      </c>
      <c r="E1699">
        <v>1300</v>
      </c>
      <c r="F1699" t="str">
        <f>IFERROR(VLOOKUP(TRIM(sas_2015[[#This Row],[vehicle_Body type]]),body_cat[],2,FALSE)," ")</f>
        <v>passenger truck</v>
      </c>
      <c r="G1699" t="str">
        <f>IFERROR(VLOOKUP(TRIM(sas_2015[[#This Row],[Registration type]]),regi_cat[],2,FALSE)," ")</f>
        <v>light commercial truck</v>
      </c>
    </row>
    <row r="1700" spans="3:7" x14ac:dyDescent="0.2">
      <c r="C1700" t="s">
        <v>937</v>
      </c>
      <c r="D1700" t="s">
        <v>753</v>
      </c>
      <c r="E1700">
        <v>153</v>
      </c>
      <c r="F1700" t="str">
        <f>IFERROR(VLOOKUP(TRIM(sas_2015[[#This Row],[vehicle_Body type]]),body_cat[],2,FALSE)," ")</f>
        <v>passenger truck</v>
      </c>
      <c r="G1700" t="str">
        <f>IFERROR(VLOOKUP(TRIM(sas_2015[[#This Row],[Registration type]]),regi_cat[],2,FALSE)," ")</f>
        <v>light commercial truck</v>
      </c>
    </row>
    <row r="1701" spans="3:7" x14ac:dyDescent="0.2">
      <c r="C1701" t="s">
        <v>937</v>
      </c>
      <c r="D1701" t="s">
        <v>868</v>
      </c>
      <c r="E1701">
        <v>30</v>
      </c>
      <c r="F1701" t="str">
        <f>IFERROR(VLOOKUP(TRIM(sas_2015[[#This Row],[vehicle_Body type]]),body_cat[],2,FALSE)," ")</f>
        <v>passenger truck</v>
      </c>
      <c r="G1701" t="str">
        <f>IFERROR(VLOOKUP(TRIM(sas_2015[[#This Row],[Registration type]]),regi_cat[],2,FALSE)," ")</f>
        <v>single unit long haul</v>
      </c>
    </row>
    <row r="1702" spans="3:7" x14ac:dyDescent="0.2">
      <c r="C1702" t="s">
        <v>937</v>
      </c>
      <c r="D1702" t="s">
        <v>876</v>
      </c>
      <c r="E1702">
        <v>2</v>
      </c>
      <c r="F1702" t="str">
        <f>IFERROR(VLOOKUP(TRIM(sas_2015[[#This Row],[vehicle_Body type]]),body_cat[],2,FALSE)," ")</f>
        <v>passenger truck</v>
      </c>
      <c r="G1702" t="str">
        <f>IFERROR(VLOOKUP(TRIM(sas_2015[[#This Row],[Registration type]]),regi_cat[],2,FALSE)," ")</f>
        <v>single unit long haul</v>
      </c>
    </row>
    <row r="1703" spans="3:7" x14ac:dyDescent="0.2">
      <c r="C1703" t="s">
        <v>937</v>
      </c>
      <c r="D1703" t="s">
        <v>757</v>
      </c>
      <c r="E1703">
        <v>9418</v>
      </c>
      <c r="F1703" t="str">
        <f>IFERROR(VLOOKUP(TRIM(sas_2015[[#This Row],[vehicle_Body type]]),body_cat[],2,FALSE)," ")</f>
        <v>passenger truck</v>
      </c>
      <c r="G1703" t="str">
        <f>IFERROR(VLOOKUP(TRIM(sas_2015[[#This Row],[Registration type]]),regi_cat[],2,FALSE)," ")</f>
        <v>light commercial truck</v>
      </c>
    </row>
    <row r="1704" spans="3:7" x14ac:dyDescent="0.2">
      <c r="C1704" t="s">
        <v>937</v>
      </c>
      <c r="D1704" t="s">
        <v>759</v>
      </c>
      <c r="E1704">
        <v>26</v>
      </c>
      <c r="F1704" t="str">
        <f>IFERROR(VLOOKUP(TRIM(sas_2015[[#This Row],[vehicle_Body type]]),body_cat[],2,FALSE)," ")</f>
        <v>passenger truck</v>
      </c>
      <c r="G1704" t="str">
        <f>IFERROR(VLOOKUP(TRIM(sas_2015[[#This Row],[Registration type]]),regi_cat[],2,FALSE)," ")</f>
        <v>auto</v>
      </c>
    </row>
    <row r="1705" spans="3:7" x14ac:dyDescent="0.2">
      <c r="C1705" t="s">
        <v>937</v>
      </c>
      <c r="D1705" t="s">
        <v>761</v>
      </c>
      <c r="E1705">
        <v>16</v>
      </c>
      <c r="F1705" t="str">
        <f>IFERROR(VLOOKUP(TRIM(sas_2015[[#This Row],[vehicle_Body type]]),body_cat[],2,FALSE)," ")</f>
        <v>passenger truck</v>
      </c>
      <c r="G1705" t="str">
        <f>IFERROR(VLOOKUP(TRIM(sas_2015[[#This Row],[Registration type]]),regi_cat[],2,FALSE)," ")</f>
        <v>auto</v>
      </c>
    </row>
    <row r="1706" spans="3:7" x14ac:dyDescent="0.2">
      <c r="C1706" t="s">
        <v>937</v>
      </c>
      <c r="D1706" t="s">
        <v>762</v>
      </c>
      <c r="E1706">
        <v>7</v>
      </c>
      <c r="F1706" t="str">
        <f>IFERROR(VLOOKUP(TRIM(sas_2015[[#This Row],[vehicle_Body type]]),body_cat[],2,FALSE)," ")</f>
        <v>passenger truck</v>
      </c>
      <c r="G1706" t="str">
        <f>IFERROR(VLOOKUP(TRIM(sas_2015[[#This Row],[Registration type]]),regi_cat[],2,FALSE)," ")</f>
        <v>auto</v>
      </c>
    </row>
    <row r="1707" spans="3:7" x14ac:dyDescent="0.2">
      <c r="C1707" t="s">
        <v>937</v>
      </c>
      <c r="D1707" t="s">
        <v>763</v>
      </c>
      <c r="E1707">
        <v>19</v>
      </c>
      <c r="F1707" t="str">
        <f>IFERROR(VLOOKUP(TRIM(sas_2015[[#This Row],[vehicle_Body type]]),body_cat[],2,FALSE)," ")</f>
        <v>passenger truck</v>
      </c>
      <c r="G1707" t="str">
        <f>IFERROR(VLOOKUP(TRIM(sas_2015[[#This Row],[Registration type]]),regi_cat[],2,FALSE)," ")</f>
        <v>auto</v>
      </c>
    </row>
    <row r="1708" spans="3:7" x14ac:dyDescent="0.2">
      <c r="C1708" t="s">
        <v>937</v>
      </c>
      <c r="D1708" t="s">
        <v>764</v>
      </c>
      <c r="E1708">
        <v>23</v>
      </c>
      <c r="F1708" t="str">
        <f>IFERROR(VLOOKUP(TRIM(sas_2015[[#This Row],[vehicle_Body type]]),body_cat[],2,FALSE)," ")</f>
        <v>passenger truck</v>
      </c>
      <c r="G1708" t="str">
        <f>IFERROR(VLOOKUP(TRIM(sas_2015[[#This Row],[Registration type]]),regi_cat[],2,FALSE)," ")</f>
        <v>auto</v>
      </c>
    </row>
    <row r="1709" spans="3:7" x14ac:dyDescent="0.2">
      <c r="C1709" t="s">
        <v>937</v>
      </c>
      <c r="D1709" t="s">
        <v>857</v>
      </c>
      <c r="E1709">
        <v>1</v>
      </c>
      <c r="F1709" t="str">
        <f>IFERROR(VLOOKUP(TRIM(sas_2015[[#This Row],[vehicle_Body type]]),body_cat[],2,FALSE)," ")</f>
        <v>passenger truck</v>
      </c>
      <c r="G1709" t="str">
        <f>IFERROR(VLOOKUP(TRIM(sas_2015[[#This Row],[Registration type]]),regi_cat[],2,FALSE)," ")</f>
        <v>auto</v>
      </c>
    </row>
    <row r="1710" spans="3:7" x14ac:dyDescent="0.2">
      <c r="C1710" t="s">
        <v>937</v>
      </c>
      <c r="D1710" t="s">
        <v>822</v>
      </c>
      <c r="E1710">
        <v>1</v>
      </c>
      <c r="F1710" t="str">
        <f>IFERROR(VLOOKUP(TRIM(sas_2015[[#This Row],[vehicle_Body type]]),body_cat[],2,FALSE)," ")</f>
        <v>passenger truck</v>
      </c>
      <c r="G1710" t="str">
        <f>IFERROR(VLOOKUP(TRIM(sas_2015[[#This Row],[Registration type]]),regi_cat[],2,FALSE)," ")</f>
        <v>auto</v>
      </c>
    </row>
    <row r="1711" spans="3:7" x14ac:dyDescent="0.2">
      <c r="C1711" t="s">
        <v>937</v>
      </c>
      <c r="D1711" t="s">
        <v>809</v>
      </c>
      <c r="E1711">
        <v>1</v>
      </c>
      <c r="F1711" t="str">
        <f>IFERROR(VLOOKUP(TRIM(sas_2015[[#This Row],[vehicle_Body type]]),body_cat[],2,FALSE)," ")</f>
        <v>passenger truck</v>
      </c>
      <c r="G1711" t="str">
        <f>IFERROR(VLOOKUP(TRIM(sas_2015[[#This Row],[Registration type]]),regi_cat[],2,FALSE)," ")</f>
        <v>auto</v>
      </c>
    </row>
    <row r="1712" spans="3:7" x14ac:dyDescent="0.2">
      <c r="C1712" t="s">
        <v>938</v>
      </c>
      <c r="D1712" t="s">
        <v>712</v>
      </c>
      <c r="E1712">
        <v>1</v>
      </c>
      <c r="F1712" t="str">
        <f>IFERROR(VLOOKUP(TRIM(sas_2015[[#This Row],[vehicle_Body type]]),body_cat[],2,FALSE)," ")</f>
        <v>passenger truck</v>
      </c>
      <c r="G1712" t="str">
        <f>IFERROR(VLOOKUP(TRIM(sas_2015[[#This Row],[Registration type]]),regi_cat[],2,FALSE)," ")</f>
        <v>auto</v>
      </c>
    </row>
    <row r="1713" spans="3:7" x14ac:dyDescent="0.2">
      <c r="C1713" t="s">
        <v>938</v>
      </c>
      <c r="D1713" t="s">
        <v>836</v>
      </c>
      <c r="E1713">
        <v>4</v>
      </c>
      <c r="F1713" t="str">
        <f>IFERROR(VLOOKUP(TRIM(sas_2015[[#This Row],[vehicle_Body type]]),body_cat[],2,FALSE)," ")</f>
        <v>passenger truck</v>
      </c>
      <c r="G1713" t="str">
        <f>IFERROR(VLOOKUP(TRIM(sas_2015[[#This Row],[Registration type]]),regi_cat[],2,FALSE)," ")</f>
        <v>auto</v>
      </c>
    </row>
    <row r="1714" spans="3:7" x14ac:dyDescent="0.2">
      <c r="C1714" t="s">
        <v>938</v>
      </c>
      <c r="D1714" t="s">
        <v>723</v>
      </c>
      <c r="E1714">
        <v>1</v>
      </c>
      <c r="F1714" t="str">
        <f>IFERROR(VLOOKUP(TRIM(sas_2015[[#This Row],[vehicle_Body type]]),body_cat[],2,FALSE)," ")</f>
        <v>passenger truck</v>
      </c>
      <c r="G1714" t="str">
        <f>IFERROR(VLOOKUP(TRIM(sas_2015[[#This Row],[Registration type]]),regi_cat[],2,FALSE)," ")</f>
        <v>auto</v>
      </c>
    </row>
    <row r="1715" spans="3:7" x14ac:dyDescent="0.2">
      <c r="C1715" t="s">
        <v>938</v>
      </c>
      <c r="D1715" t="s">
        <v>724</v>
      </c>
      <c r="E1715">
        <v>3</v>
      </c>
      <c r="F1715" t="str">
        <f>IFERROR(VLOOKUP(TRIM(sas_2015[[#This Row],[vehicle_Body type]]),body_cat[],2,FALSE)," ")</f>
        <v>passenger truck</v>
      </c>
      <c r="G1715" t="str">
        <f>IFERROR(VLOOKUP(TRIM(sas_2015[[#This Row],[Registration type]]),regi_cat[],2,FALSE)," ")</f>
        <v>auto</v>
      </c>
    </row>
    <row r="1716" spans="3:7" x14ac:dyDescent="0.2">
      <c r="C1716" t="s">
        <v>938</v>
      </c>
      <c r="D1716" t="s">
        <v>741</v>
      </c>
      <c r="E1716">
        <v>1</v>
      </c>
      <c r="F1716" t="str">
        <f>IFERROR(VLOOKUP(TRIM(sas_2015[[#This Row],[vehicle_Body type]]),body_cat[],2,FALSE)," ")</f>
        <v>passenger truck</v>
      </c>
      <c r="G1716" t="str">
        <f>IFERROR(VLOOKUP(TRIM(sas_2015[[#This Row],[Registration type]]),regi_cat[],2,FALSE)," ")</f>
        <v>passenger truck</v>
      </c>
    </row>
    <row r="1717" spans="3:7" x14ac:dyDescent="0.2">
      <c r="C1717" t="s">
        <v>938</v>
      </c>
      <c r="D1717" t="s">
        <v>743</v>
      </c>
      <c r="E1717">
        <v>1</v>
      </c>
      <c r="F1717" t="str">
        <f>IFERROR(VLOOKUP(TRIM(sas_2015[[#This Row],[vehicle_Body type]]),body_cat[],2,FALSE)," ")</f>
        <v>passenger truck</v>
      </c>
      <c r="G1717" t="str">
        <f>IFERROR(VLOOKUP(TRIM(sas_2015[[#This Row],[Registration type]]),regi_cat[],2,FALSE)," ")</f>
        <v>passenger truck</v>
      </c>
    </row>
    <row r="1718" spans="3:7" x14ac:dyDescent="0.2">
      <c r="C1718" t="s">
        <v>938</v>
      </c>
      <c r="D1718" t="s">
        <v>745</v>
      </c>
      <c r="E1718">
        <v>1</v>
      </c>
      <c r="F1718" t="str">
        <f>IFERROR(VLOOKUP(TRIM(sas_2015[[#This Row],[vehicle_Body type]]),body_cat[],2,FALSE)," ")</f>
        <v>passenger truck</v>
      </c>
      <c r="G1718" t="str">
        <f>IFERROR(VLOOKUP(TRIM(sas_2015[[#This Row],[Registration type]]),regi_cat[],2,FALSE)," ")</f>
        <v>school bus</v>
      </c>
    </row>
    <row r="1719" spans="3:7" x14ac:dyDescent="0.2">
      <c r="C1719" t="s">
        <v>938</v>
      </c>
      <c r="D1719" t="s">
        <v>752</v>
      </c>
      <c r="E1719">
        <v>19</v>
      </c>
      <c r="F1719" t="str">
        <f>IFERROR(VLOOKUP(TRIM(sas_2015[[#This Row],[vehicle_Body type]]),body_cat[],2,FALSE)," ")</f>
        <v>passenger truck</v>
      </c>
      <c r="G1719" t="str">
        <f>IFERROR(VLOOKUP(TRIM(sas_2015[[#This Row],[Registration type]]),regi_cat[],2,FALSE)," ")</f>
        <v>light commercial truck</v>
      </c>
    </row>
    <row r="1720" spans="3:7" x14ac:dyDescent="0.2">
      <c r="C1720" t="s">
        <v>938</v>
      </c>
      <c r="D1720" t="s">
        <v>753</v>
      </c>
      <c r="E1720">
        <v>5</v>
      </c>
      <c r="F1720" t="str">
        <f>IFERROR(VLOOKUP(TRIM(sas_2015[[#This Row],[vehicle_Body type]]),body_cat[],2,FALSE)," ")</f>
        <v>passenger truck</v>
      </c>
      <c r="G1720" t="str">
        <f>IFERROR(VLOOKUP(TRIM(sas_2015[[#This Row],[Registration type]]),regi_cat[],2,FALSE)," ")</f>
        <v>light commercial truck</v>
      </c>
    </row>
    <row r="1721" spans="3:7" x14ac:dyDescent="0.2">
      <c r="C1721" t="s">
        <v>938</v>
      </c>
      <c r="D1721" t="s">
        <v>868</v>
      </c>
      <c r="E1721">
        <v>1</v>
      </c>
      <c r="F1721" t="str">
        <f>IFERROR(VLOOKUP(TRIM(sas_2015[[#This Row],[vehicle_Body type]]),body_cat[],2,FALSE)," ")</f>
        <v>passenger truck</v>
      </c>
      <c r="G1721" t="str">
        <f>IFERROR(VLOOKUP(TRIM(sas_2015[[#This Row],[Registration type]]),regi_cat[],2,FALSE)," ")</f>
        <v>single unit long haul</v>
      </c>
    </row>
    <row r="1722" spans="3:7" x14ac:dyDescent="0.2">
      <c r="C1722" t="s">
        <v>938</v>
      </c>
      <c r="D1722" t="s">
        <v>757</v>
      </c>
      <c r="E1722">
        <v>50</v>
      </c>
      <c r="F1722" t="str">
        <f>IFERROR(VLOOKUP(TRIM(sas_2015[[#This Row],[vehicle_Body type]]),body_cat[],2,FALSE)," ")</f>
        <v>passenger truck</v>
      </c>
      <c r="G1722" t="str">
        <f>IFERROR(VLOOKUP(TRIM(sas_2015[[#This Row],[Registration type]]),regi_cat[],2,FALSE)," ")</f>
        <v>light commercial truck</v>
      </c>
    </row>
    <row r="1723" spans="3:7" x14ac:dyDescent="0.2">
      <c r="C1723" t="s">
        <v>938</v>
      </c>
      <c r="D1723" t="s">
        <v>822</v>
      </c>
      <c r="E1723">
        <v>1</v>
      </c>
      <c r="F1723" t="str">
        <f>IFERROR(VLOOKUP(TRIM(sas_2015[[#This Row],[vehicle_Body type]]),body_cat[],2,FALSE)," ")</f>
        <v>passenger truck</v>
      </c>
      <c r="G1723" t="str">
        <f>IFERROR(VLOOKUP(TRIM(sas_2015[[#This Row],[Registration type]]),regi_cat[],2,FALSE)," ")</f>
        <v>auto</v>
      </c>
    </row>
    <row r="1724" spans="3:7" x14ac:dyDescent="0.2">
      <c r="C1724" t="s">
        <v>939</v>
      </c>
      <c r="D1724" t="s">
        <v>710</v>
      </c>
      <c r="E1724">
        <v>137</v>
      </c>
      <c r="F1724" t="str">
        <f>IFERROR(VLOOKUP(TRIM(sas_2015[[#This Row],[vehicle_Body type]]),body_cat[],2,FALSE)," ")</f>
        <v>school bus</v>
      </c>
      <c r="G1724" t="str">
        <f>IFERROR(VLOOKUP(TRIM(sas_2015[[#This Row],[Registration type]]),regi_cat[],2,FALSE)," ")</f>
        <v>light commercial truck</v>
      </c>
    </row>
    <row r="1725" spans="3:7" x14ac:dyDescent="0.2">
      <c r="C1725" t="s">
        <v>939</v>
      </c>
      <c r="D1725" t="s">
        <v>836</v>
      </c>
      <c r="E1725">
        <v>158</v>
      </c>
      <c r="F1725" t="str">
        <f>IFERROR(VLOOKUP(TRIM(sas_2015[[#This Row],[vehicle_Body type]]),body_cat[],2,FALSE)," ")</f>
        <v>school bus</v>
      </c>
      <c r="G1725" t="str">
        <f>IFERROR(VLOOKUP(TRIM(sas_2015[[#This Row],[Registration type]]),regi_cat[],2,FALSE)," ")</f>
        <v>auto</v>
      </c>
    </row>
    <row r="1726" spans="3:7" x14ac:dyDescent="0.2">
      <c r="C1726" t="s">
        <v>939</v>
      </c>
      <c r="D1726" t="s">
        <v>721</v>
      </c>
      <c r="E1726">
        <v>3</v>
      </c>
      <c r="F1726" t="str">
        <f>IFERROR(VLOOKUP(TRIM(sas_2015[[#This Row],[vehicle_Body type]]),body_cat[],2,FALSE)," ")</f>
        <v>school bus</v>
      </c>
      <c r="G1726" t="str">
        <f>IFERROR(VLOOKUP(TRIM(sas_2015[[#This Row],[Registration type]]),regi_cat[],2,FALSE)," ")</f>
        <v>auto</v>
      </c>
    </row>
    <row r="1727" spans="3:7" x14ac:dyDescent="0.2">
      <c r="C1727" t="s">
        <v>939</v>
      </c>
      <c r="D1727" t="s">
        <v>865</v>
      </c>
      <c r="E1727">
        <v>3</v>
      </c>
      <c r="F1727" t="str">
        <f>IFERROR(VLOOKUP(TRIM(sas_2015[[#This Row],[vehicle_Body type]]),body_cat[],2,FALSE)," ")</f>
        <v>school bus</v>
      </c>
      <c r="G1727" t="str">
        <f>IFERROR(VLOOKUP(TRIM(sas_2015[[#This Row],[Registration type]]),regi_cat[],2,FALSE)," ")</f>
        <v>light commercial truck</v>
      </c>
    </row>
    <row r="1728" spans="3:7" x14ac:dyDescent="0.2">
      <c r="C1728" t="s">
        <v>939</v>
      </c>
      <c r="D1728" t="s">
        <v>839</v>
      </c>
      <c r="E1728">
        <v>43</v>
      </c>
      <c r="F1728" t="str">
        <f>IFERROR(VLOOKUP(TRIM(sas_2015[[#This Row],[vehicle_Body type]]),body_cat[],2,FALSE)," ")</f>
        <v>school bus</v>
      </c>
      <c r="G1728" t="str">
        <f>IFERROR(VLOOKUP(TRIM(sas_2015[[#This Row],[Registration type]]),regi_cat[],2,FALSE)," ")</f>
        <v>passenger truck</v>
      </c>
    </row>
    <row r="1729" spans="3:7" x14ac:dyDescent="0.2">
      <c r="C1729" t="s">
        <v>939</v>
      </c>
      <c r="D1729" t="s">
        <v>724</v>
      </c>
      <c r="E1729">
        <v>6</v>
      </c>
      <c r="F1729" t="str">
        <f>IFERROR(VLOOKUP(TRIM(sas_2015[[#This Row],[vehicle_Body type]]),body_cat[],2,FALSE)," ")</f>
        <v>school bus</v>
      </c>
      <c r="G1729" t="str">
        <f>IFERROR(VLOOKUP(TRIM(sas_2015[[#This Row],[Registration type]]),regi_cat[],2,FALSE)," ")</f>
        <v>auto</v>
      </c>
    </row>
    <row r="1730" spans="3:7" x14ac:dyDescent="0.2">
      <c r="C1730" t="s">
        <v>939</v>
      </c>
      <c r="D1730" t="s">
        <v>730</v>
      </c>
      <c r="E1730">
        <v>2</v>
      </c>
      <c r="F1730" t="str">
        <f>IFERROR(VLOOKUP(TRIM(sas_2015[[#This Row],[vehicle_Body type]]),body_cat[],2,FALSE)," ")</f>
        <v>school bus</v>
      </c>
      <c r="G1730" t="str">
        <f>IFERROR(VLOOKUP(TRIM(sas_2015[[#This Row],[Registration type]]),regi_cat[],2,FALSE)," ")</f>
        <v>light commercial truck</v>
      </c>
    </row>
    <row r="1731" spans="3:7" x14ac:dyDescent="0.2">
      <c r="C1731" t="s">
        <v>939</v>
      </c>
      <c r="D1731" t="s">
        <v>894</v>
      </c>
      <c r="E1731">
        <v>1</v>
      </c>
      <c r="F1731" t="str">
        <f>IFERROR(VLOOKUP(TRIM(sas_2015[[#This Row],[vehicle_Body type]]),body_cat[],2,FALSE)," ")</f>
        <v>school bus</v>
      </c>
      <c r="G1731" t="str">
        <f>IFERROR(VLOOKUP(TRIM(sas_2015[[#This Row],[Registration type]]),regi_cat[],2,FALSE)," ")</f>
        <v>single unit short haul</v>
      </c>
    </row>
    <row r="1732" spans="3:7" x14ac:dyDescent="0.2">
      <c r="C1732" t="s">
        <v>939</v>
      </c>
      <c r="D1732" t="s">
        <v>895</v>
      </c>
      <c r="E1732">
        <v>1</v>
      </c>
      <c r="F1732" t="str">
        <f>IFERROR(VLOOKUP(TRIM(sas_2015[[#This Row],[vehicle_Body type]]),body_cat[],2,FALSE)," ")</f>
        <v>school bus</v>
      </c>
      <c r="G1732" t="str">
        <f>IFERROR(VLOOKUP(TRIM(sas_2015[[#This Row],[Registration type]]),regi_cat[],2,FALSE)," ")</f>
        <v>single unit short haul</v>
      </c>
    </row>
    <row r="1733" spans="3:7" x14ac:dyDescent="0.2">
      <c r="C1733" t="s">
        <v>939</v>
      </c>
      <c r="D1733" t="s">
        <v>735</v>
      </c>
      <c r="E1733">
        <v>9</v>
      </c>
      <c r="F1733" t="str">
        <f>IFERROR(VLOOKUP(TRIM(sas_2015[[#This Row],[vehicle_Body type]]),body_cat[],2,FALSE)," ")</f>
        <v>school bus</v>
      </c>
      <c r="G1733" t="str">
        <f>IFERROR(VLOOKUP(TRIM(sas_2015[[#This Row],[Registration type]]),regi_cat[],2,FALSE)," ")</f>
        <v>auto</v>
      </c>
    </row>
    <row r="1734" spans="3:7" x14ac:dyDescent="0.2">
      <c r="C1734" t="s">
        <v>939</v>
      </c>
      <c r="D1734" t="s">
        <v>794</v>
      </c>
      <c r="E1734">
        <v>2</v>
      </c>
      <c r="F1734" t="str">
        <f>IFERROR(VLOOKUP(TRIM(sas_2015[[#This Row],[vehicle_Body type]]),body_cat[],2,FALSE)," ")</f>
        <v>school bus</v>
      </c>
      <c r="G1734" t="str">
        <f>IFERROR(VLOOKUP(TRIM(sas_2015[[#This Row],[Registration type]]),regi_cat[],2,FALSE)," ")</f>
        <v>auto</v>
      </c>
    </row>
    <row r="1735" spans="3:7" x14ac:dyDescent="0.2">
      <c r="C1735" t="s">
        <v>939</v>
      </c>
      <c r="D1735" t="s">
        <v>736</v>
      </c>
      <c r="E1735">
        <v>184</v>
      </c>
      <c r="F1735" t="str">
        <f>IFERROR(VLOOKUP(TRIM(sas_2015[[#This Row],[vehicle_Body type]]),body_cat[],2,FALSE)," ")</f>
        <v>school bus</v>
      </c>
      <c r="G1735" t="str">
        <f>IFERROR(VLOOKUP(TRIM(sas_2015[[#This Row],[Registration type]]),regi_cat[],2,FALSE)," ")</f>
        <v>municipal other</v>
      </c>
    </row>
    <row r="1736" spans="3:7" x14ac:dyDescent="0.2">
      <c r="C1736" t="s">
        <v>939</v>
      </c>
      <c r="D1736" t="s">
        <v>897</v>
      </c>
      <c r="E1736">
        <v>1</v>
      </c>
      <c r="F1736" t="str">
        <f>IFERROR(VLOOKUP(TRIM(sas_2015[[#This Row],[vehicle_Body type]]),body_cat[],2,FALSE)," ")</f>
        <v>school bus</v>
      </c>
      <c r="G1736" t="str">
        <f>IFERROR(VLOOKUP(TRIM(sas_2015[[#This Row],[Registration type]]),regi_cat[],2,FALSE)," ")</f>
        <v>auto</v>
      </c>
    </row>
    <row r="1737" spans="3:7" x14ac:dyDescent="0.2">
      <c r="C1737" t="s">
        <v>939</v>
      </c>
      <c r="D1737" t="s">
        <v>737</v>
      </c>
      <c r="E1737">
        <v>1</v>
      </c>
      <c r="F1737" t="str">
        <f>IFERROR(VLOOKUP(TRIM(sas_2015[[#This Row],[vehicle_Body type]]),body_cat[],2,FALSE)," ")</f>
        <v>school bus</v>
      </c>
      <c r="G1737" t="str">
        <f>IFERROR(VLOOKUP(TRIM(sas_2015[[#This Row],[Registration type]]),regi_cat[],2,FALSE)," ")</f>
        <v>auto</v>
      </c>
    </row>
    <row r="1738" spans="3:7" x14ac:dyDescent="0.2">
      <c r="C1738" t="s">
        <v>939</v>
      </c>
      <c r="D1738" t="s">
        <v>738</v>
      </c>
      <c r="E1738">
        <v>51</v>
      </c>
      <c r="F1738" t="str">
        <f>IFERROR(VLOOKUP(TRIM(sas_2015[[#This Row],[vehicle_Body type]]),body_cat[],2,FALSE)," ")</f>
        <v>school bus</v>
      </c>
      <c r="G1738" t="str">
        <f>IFERROR(VLOOKUP(TRIM(sas_2015[[#This Row],[Registration type]]),regi_cat[],2,FALSE)," ")</f>
        <v>auto</v>
      </c>
    </row>
    <row r="1739" spans="3:7" x14ac:dyDescent="0.2">
      <c r="C1739" t="s">
        <v>939</v>
      </c>
      <c r="D1739" t="s">
        <v>803</v>
      </c>
      <c r="E1739">
        <v>1</v>
      </c>
      <c r="F1739" t="str">
        <f>IFERROR(VLOOKUP(TRIM(sas_2015[[#This Row],[vehicle_Body type]]),body_cat[],2,FALSE)," ")</f>
        <v>school bus</v>
      </c>
      <c r="G1739" t="str">
        <f>IFERROR(VLOOKUP(TRIM(sas_2015[[#This Row],[Registration type]]),regi_cat[],2,FALSE)," ")</f>
        <v>auto</v>
      </c>
    </row>
    <row r="1740" spans="3:7" x14ac:dyDescent="0.2">
      <c r="C1740" t="s">
        <v>939</v>
      </c>
      <c r="D1740" t="s">
        <v>741</v>
      </c>
      <c r="E1740">
        <v>30</v>
      </c>
      <c r="F1740" t="str">
        <f>IFERROR(VLOOKUP(TRIM(sas_2015[[#This Row],[vehicle_Body type]]),body_cat[],2,FALSE)," ")</f>
        <v>school bus</v>
      </c>
      <c r="G1740" t="str">
        <f>IFERROR(VLOOKUP(TRIM(sas_2015[[#This Row],[Registration type]]),regi_cat[],2,FALSE)," ")</f>
        <v>passenger truck</v>
      </c>
    </row>
    <row r="1741" spans="3:7" x14ac:dyDescent="0.2">
      <c r="C1741" t="s">
        <v>939</v>
      </c>
      <c r="D1741" t="s">
        <v>743</v>
      </c>
      <c r="E1741">
        <v>81</v>
      </c>
      <c r="F1741" t="str">
        <f>IFERROR(VLOOKUP(TRIM(sas_2015[[#This Row],[vehicle_Body type]]),body_cat[],2,FALSE)," ")</f>
        <v>school bus</v>
      </c>
      <c r="G1741" t="str">
        <f>IFERROR(VLOOKUP(TRIM(sas_2015[[#This Row],[Registration type]]),regi_cat[],2,FALSE)," ")</f>
        <v>passenger truck</v>
      </c>
    </row>
    <row r="1742" spans="3:7" x14ac:dyDescent="0.2">
      <c r="C1742" t="s">
        <v>939</v>
      </c>
      <c r="D1742" t="s">
        <v>744</v>
      </c>
      <c r="E1742">
        <v>1</v>
      </c>
      <c r="F1742" t="str">
        <f>IFERROR(VLOOKUP(TRIM(sas_2015[[#This Row],[vehicle_Body type]]),body_cat[],2,FALSE)," ")</f>
        <v>school bus</v>
      </c>
      <c r="G1742" t="str">
        <f>IFERROR(VLOOKUP(TRIM(sas_2015[[#This Row],[Registration type]]),regi_cat[],2,FALSE)," ")</f>
        <v>auto</v>
      </c>
    </row>
    <row r="1743" spans="3:7" x14ac:dyDescent="0.2">
      <c r="C1743" t="s">
        <v>939</v>
      </c>
      <c r="D1743" t="s">
        <v>745</v>
      </c>
      <c r="E1743">
        <v>256</v>
      </c>
      <c r="F1743" t="str">
        <f>IFERROR(VLOOKUP(TRIM(sas_2015[[#This Row],[vehicle_Body type]]),body_cat[],2,FALSE)," ")</f>
        <v>school bus</v>
      </c>
      <c r="G1743" t="str">
        <f>IFERROR(VLOOKUP(TRIM(sas_2015[[#This Row],[Registration type]]),regi_cat[],2,FALSE)," ")</f>
        <v>school bus</v>
      </c>
    </row>
    <row r="1744" spans="3:7" x14ac:dyDescent="0.2">
      <c r="C1744" t="s">
        <v>939</v>
      </c>
      <c r="D1744" t="s">
        <v>810</v>
      </c>
      <c r="E1744">
        <v>2</v>
      </c>
      <c r="F1744" t="str">
        <f>IFERROR(VLOOKUP(TRIM(sas_2015[[#This Row],[vehicle_Body type]]),body_cat[],2,FALSE)," ")</f>
        <v>school bus</v>
      </c>
      <c r="G1744" t="str">
        <f>IFERROR(VLOOKUP(TRIM(sas_2015[[#This Row],[Registration type]]),regi_cat[],2,FALSE)," ")</f>
        <v>auto</v>
      </c>
    </row>
    <row r="1745" spans="3:7" x14ac:dyDescent="0.2">
      <c r="C1745" t="s">
        <v>939</v>
      </c>
      <c r="D1745" t="s">
        <v>746</v>
      </c>
      <c r="E1745">
        <v>1</v>
      </c>
      <c r="F1745" t="str">
        <f>IFERROR(VLOOKUP(TRIM(sas_2015[[#This Row],[vehicle_Body type]]),body_cat[],2,FALSE)," ")</f>
        <v>school bus</v>
      </c>
      <c r="G1745" t="str">
        <f>IFERROR(VLOOKUP(TRIM(sas_2015[[#This Row],[Registration type]]),regi_cat[],2,FALSE)," ")</f>
        <v>auto</v>
      </c>
    </row>
    <row r="1746" spans="3:7" x14ac:dyDescent="0.2">
      <c r="C1746" t="s">
        <v>939</v>
      </c>
      <c r="D1746" t="s">
        <v>747</v>
      </c>
      <c r="E1746">
        <v>5</v>
      </c>
      <c r="F1746" t="str">
        <f>IFERROR(VLOOKUP(TRIM(sas_2015[[#This Row],[vehicle_Body type]]),body_cat[],2,FALSE)," ")</f>
        <v>school bus</v>
      </c>
      <c r="G1746" t="str">
        <f>IFERROR(VLOOKUP(TRIM(sas_2015[[#This Row],[Registration type]]),regi_cat[],2,FALSE)," ")</f>
        <v>auto</v>
      </c>
    </row>
    <row r="1747" spans="3:7" x14ac:dyDescent="0.2">
      <c r="C1747" t="s">
        <v>939</v>
      </c>
      <c r="D1747" t="s">
        <v>752</v>
      </c>
      <c r="E1747">
        <v>2083</v>
      </c>
      <c r="F1747" t="str">
        <f>IFERROR(VLOOKUP(TRIM(sas_2015[[#This Row],[vehicle_Body type]]),body_cat[],2,FALSE)," ")</f>
        <v>school bus</v>
      </c>
      <c r="G1747" t="str">
        <f>IFERROR(VLOOKUP(TRIM(sas_2015[[#This Row],[Registration type]]),regi_cat[],2,FALSE)," ")</f>
        <v>light commercial truck</v>
      </c>
    </row>
    <row r="1748" spans="3:7" x14ac:dyDescent="0.2">
      <c r="C1748" t="s">
        <v>939</v>
      </c>
      <c r="D1748" t="s">
        <v>753</v>
      </c>
      <c r="E1748">
        <v>700</v>
      </c>
      <c r="F1748" t="str">
        <f>IFERROR(VLOOKUP(TRIM(sas_2015[[#This Row],[vehicle_Body type]]),body_cat[],2,FALSE)," ")</f>
        <v>school bus</v>
      </c>
      <c r="G1748" t="str">
        <f>IFERROR(VLOOKUP(TRIM(sas_2015[[#This Row],[Registration type]]),regi_cat[],2,FALSE)," ")</f>
        <v>light commercial truck</v>
      </c>
    </row>
    <row r="1749" spans="3:7" x14ac:dyDescent="0.2">
      <c r="C1749" t="s">
        <v>939</v>
      </c>
      <c r="D1749" t="s">
        <v>868</v>
      </c>
      <c r="E1749">
        <v>39</v>
      </c>
      <c r="F1749" t="str">
        <f>IFERROR(VLOOKUP(TRIM(sas_2015[[#This Row],[vehicle_Body type]]),body_cat[],2,FALSE)," ")</f>
        <v>school bus</v>
      </c>
      <c r="G1749" t="str">
        <f>IFERROR(VLOOKUP(TRIM(sas_2015[[#This Row],[Registration type]]),regi_cat[],2,FALSE)," ")</f>
        <v>single unit long haul</v>
      </c>
    </row>
    <row r="1750" spans="3:7" x14ac:dyDescent="0.2">
      <c r="C1750" t="s">
        <v>939</v>
      </c>
      <c r="D1750" t="s">
        <v>881</v>
      </c>
      <c r="E1750">
        <v>1</v>
      </c>
      <c r="F1750" t="str">
        <f>IFERROR(VLOOKUP(TRIM(sas_2015[[#This Row],[vehicle_Body type]]),body_cat[],2,FALSE)," ")</f>
        <v>school bus</v>
      </c>
      <c r="G1750" t="str">
        <f>IFERROR(VLOOKUP(TRIM(sas_2015[[#This Row],[Registration type]]),regi_cat[],2,FALSE)," ")</f>
        <v>single unit long haul</v>
      </c>
    </row>
    <row r="1751" spans="3:7" x14ac:dyDescent="0.2">
      <c r="C1751" t="s">
        <v>939</v>
      </c>
      <c r="D1751" t="s">
        <v>876</v>
      </c>
      <c r="E1751">
        <v>2</v>
      </c>
      <c r="F1751" t="str">
        <f>IFERROR(VLOOKUP(TRIM(sas_2015[[#This Row],[vehicle_Body type]]),body_cat[],2,FALSE)," ")</f>
        <v>school bus</v>
      </c>
      <c r="G1751" t="str">
        <f>IFERROR(VLOOKUP(TRIM(sas_2015[[#This Row],[Registration type]]),regi_cat[],2,FALSE)," ")</f>
        <v>single unit long haul</v>
      </c>
    </row>
    <row r="1752" spans="3:7" x14ac:dyDescent="0.2">
      <c r="C1752" t="s">
        <v>939</v>
      </c>
      <c r="D1752" t="s">
        <v>898</v>
      </c>
      <c r="E1752">
        <v>4</v>
      </c>
      <c r="F1752" t="str">
        <f>IFERROR(VLOOKUP(TRIM(sas_2015[[#This Row],[vehicle_Body type]]),body_cat[],2,FALSE)," ")</f>
        <v>school bus</v>
      </c>
      <c r="G1752" t="str">
        <f>IFERROR(VLOOKUP(TRIM(sas_2015[[#This Row],[Registration type]]),regi_cat[],2,FALSE)," ")</f>
        <v>combination long haul</v>
      </c>
    </row>
    <row r="1753" spans="3:7" x14ac:dyDescent="0.2">
      <c r="C1753" t="s">
        <v>939</v>
      </c>
      <c r="D1753" t="s">
        <v>757</v>
      </c>
      <c r="E1753">
        <v>493</v>
      </c>
      <c r="F1753" t="str">
        <f>IFERROR(VLOOKUP(TRIM(sas_2015[[#This Row],[vehicle_Body type]]),body_cat[],2,FALSE)," ")</f>
        <v>school bus</v>
      </c>
      <c r="G1753" t="str">
        <f>IFERROR(VLOOKUP(TRIM(sas_2015[[#This Row],[Registration type]]),regi_cat[],2,FALSE)," ")</f>
        <v>light commercial truck</v>
      </c>
    </row>
    <row r="1754" spans="3:7" x14ac:dyDescent="0.2">
      <c r="C1754" t="s">
        <v>939</v>
      </c>
      <c r="D1754" t="s">
        <v>762</v>
      </c>
      <c r="E1754">
        <v>2</v>
      </c>
      <c r="F1754" t="str">
        <f>IFERROR(VLOOKUP(TRIM(sas_2015[[#This Row],[vehicle_Body type]]),body_cat[],2,FALSE)," ")</f>
        <v>school bus</v>
      </c>
      <c r="G1754" t="str">
        <f>IFERROR(VLOOKUP(TRIM(sas_2015[[#This Row],[Registration type]]),regi_cat[],2,FALSE)," ")</f>
        <v>auto</v>
      </c>
    </row>
    <row r="1755" spans="3:7" x14ac:dyDescent="0.2">
      <c r="C1755" t="s">
        <v>940</v>
      </c>
      <c r="D1755" t="s">
        <v>752</v>
      </c>
      <c r="E1755">
        <v>13</v>
      </c>
      <c r="F1755" t="str">
        <f>IFERROR(VLOOKUP(TRIM(sas_2015[[#This Row],[vehicle_Body type]]),body_cat[],2,FALSE)," ")</f>
        <v>light commercial truck</v>
      </c>
      <c r="G1755" t="str">
        <f>IFERROR(VLOOKUP(TRIM(sas_2015[[#This Row],[Registration type]]),regi_cat[],2,FALSE)," ")</f>
        <v>light commercial truck</v>
      </c>
    </row>
    <row r="1756" spans="3:7" x14ac:dyDescent="0.2">
      <c r="C1756" t="s">
        <v>940</v>
      </c>
      <c r="D1756" t="s">
        <v>753</v>
      </c>
      <c r="E1756">
        <v>6</v>
      </c>
      <c r="F1756" t="str">
        <f>IFERROR(VLOOKUP(TRIM(sas_2015[[#This Row],[vehicle_Body type]]),body_cat[],2,FALSE)," ")</f>
        <v>light commercial truck</v>
      </c>
      <c r="G1756" t="str">
        <f>IFERROR(VLOOKUP(TRIM(sas_2015[[#This Row],[Registration type]]),regi_cat[],2,FALSE)," ")</f>
        <v>light commercial truck</v>
      </c>
    </row>
    <row r="1757" spans="3:7" x14ac:dyDescent="0.2">
      <c r="C1757" t="s">
        <v>940</v>
      </c>
      <c r="D1757" t="s">
        <v>868</v>
      </c>
      <c r="E1757">
        <v>22</v>
      </c>
      <c r="F1757" t="str">
        <f>IFERROR(VLOOKUP(TRIM(sas_2015[[#This Row],[vehicle_Body type]]),body_cat[],2,FALSE)," ")</f>
        <v>light commercial truck</v>
      </c>
      <c r="G1757" t="str">
        <f>IFERROR(VLOOKUP(TRIM(sas_2015[[#This Row],[Registration type]]),regi_cat[],2,FALSE)," ")</f>
        <v>single unit long haul</v>
      </c>
    </row>
    <row r="1758" spans="3:7" x14ac:dyDescent="0.2">
      <c r="C1758" t="s">
        <v>940</v>
      </c>
      <c r="D1758" t="s">
        <v>876</v>
      </c>
      <c r="E1758">
        <v>1</v>
      </c>
      <c r="F1758" t="str">
        <f>IFERROR(VLOOKUP(TRIM(sas_2015[[#This Row],[vehicle_Body type]]),body_cat[],2,FALSE)," ")</f>
        <v>light commercial truck</v>
      </c>
      <c r="G1758" t="str">
        <f>IFERROR(VLOOKUP(TRIM(sas_2015[[#This Row],[Registration type]]),regi_cat[],2,FALSE)," ")</f>
        <v>single unit long haul</v>
      </c>
    </row>
    <row r="1759" spans="3:7" x14ac:dyDescent="0.2">
      <c r="C1759" t="s">
        <v>940</v>
      </c>
      <c r="D1759" t="s">
        <v>757</v>
      </c>
      <c r="E1759">
        <v>6</v>
      </c>
      <c r="F1759" t="str">
        <f>IFERROR(VLOOKUP(TRIM(sas_2015[[#This Row],[vehicle_Body type]]),body_cat[],2,FALSE)," ")</f>
        <v>light commercial truck</v>
      </c>
      <c r="G1759" t="str">
        <f>IFERROR(VLOOKUP(TRIM(sas_2015[[#This Row],[Registration type]]),regi_cat[],2,FALSE)," ")</f>
        <v>light commercial truck</v>
      </c>
    </row>
    <row r="1760" spans="3:7" x14ac:dyDescent="0.2">
      <c r="C1760" t="s">
        <v>941</v>
      </c>
      <c r="D1760" t="s">
        <v>722</v>
      </c>
      <c r="E1760">
        <v>2</v>
      </c>
      <c r="F1760" t="str">
        <f>IFERROR(VLOOKUP(TRIM(sas_2015[[#This Row],[vehicle_Body type]]),body_cat[],2,FALSE)," ")</f>
        <v xml:space="preserve"> </v>
      </c>
      <c r="G1760" t="str">
        <f>IFERROR(VLOOKUP(TRIM(sas_2015[[#This Row],[Registration type]]),regi_cat[],2,FALSE)," ")</f>
        <v>auto</v>
      </c>
    </row>
    <row r="1761" spans="3:7" x14ac:dyDescent="0.2">
      <c r="C1761" t="s">
        <v>941</v>
      </c>
      <c r="D1761" t="s">
        <v>738</v>
      </c>
      <c r="E1761">
        <v>2</v>
      </c>
      <c r="F1761" t="str">
        <f>IFERROR(VLOOKUP(TRIM(sas_2015[[#This Row],[vehicle_Body type]]),body_cat[],2,FALSE)," ")</f>
        <v xml:space="preserve"> </v>
      </c>
      <c r="G1761" t="str">
        <f>IFERROR(VLOOKUP(TRIM(sas_2015[[#This Row],[Registration type]]),regi_cat[],2,FALSE)," ")</f>
        <v>auto</v>
      </c>
    </row>
    <row r="1762" spans="3:7" x14ac:dyDescent="0.2">
      <c r="C1762" t="s">
        <v>942</v>
      </c>
      <c r="D1762" t="s">
        <v>753</v>
      </c>
      <c r="E1762">
        <v>1</v>
      </c>
      <c r="F1762" t="str">
        <f>IFERROR(VLOOKUP(TRIM(sas_2015[[#This Row],[vehicle_Body type]]),body_cat[],2,FALSE)," ")</f>
        <v xml:space="preserve"> </v>
      </c>
      <c r="G1762" t="str">
        <f>IFERROR(VLOOKUP(TRIM(sas_2015[[#This Row],[Registration type]]),regi_cat[],2,FALSE)," ")</f>
        <v>light commercial truck</v>
      </c>
    </row>
    <row r="1763" spans="3:7" x14ac:dyDescent="0.2">
      <c r="C1763" t="s">
        <v>943</v>
      </c>
      <c r="D1763" t="s">
        <v>736</v>
      </c>
      <c r="E1763">
        <v>1</v>
      </c>
      <c r="F1763" t="str">
        <f>IFERROR(VLOOKUP(TRIM(sas_2015[[#This Row],[vehicle_Body type]]),body_cat[],2,FALSE)," ")</f>
        <v>trailer</v>
      </c>
      <c r="G1763" t="str">
        <f>IFERROR(VLOOKUP(TRIM(sas_2015[[#This Row],[Registration type]]),regi_cat[],2,FALSE)," ")</f>
        <v>municipal other</v>
      </c>
    </row>
    <row r="1764" spans="3:7" x14ac:dyDescent="0.2">
      <c r="C1764" t="s">
        <v>943</v>
      </c>
      <c r="D1764" t="s">
        <v>749</v>
      </c>
      <c r="E1764">
        <v>1</v>
      </c>
      <c r="F1764" t="str">
        <f>IFERROR(VLOOKUP(TRIM(sas_2015[[#This Row],[vehicle_Body type]]),body_cat[],2,FALSE)," ")</f>
        <v>trailer</v>
      </c>
      <c r="G1764" t="str">
        <f>IFERROR(VLOOKUP(TRIM(sas_2015[[#This Row],[Registration type]]),regi_cat[],2,FALSE)," ")</f>
        <v xml:space="preserve"> </v>
      </c>
    </row>
    <row r="1765" spans="3:7" x14ac:dyDescent="0.2">
      <c r="C1765" t="s">
        <v>943</v>
      </c>
      <c r="D1765" t="s">
        <v>750</v>
      </c>
      <c r="E1765">
        <v>1</v>
      </c>
      <c r="F1765" t="str">
        <f>IFERROR(VLOOKUP(TRIM(sas_2015[[#This Row],[vehicle_Body type]]),body_cat[],2,FALSE)," ")</f>
        <v>trailer</v>
      </c>
      <c r="G1765" t="str">
        <f>IFERROR(VLOOKUP(TRIM(sas_2015[[#This Row],[Registration type]]),regi_cat[],2,FALSE)," ")</f>
        <v xml:space="preserve"> </v>
      </c>
    </row>
    <row r="1766" spans="3:7" x14ac:dyDescent="0.2">
      <c r="C1766" t="s">
        <v>944</v>
      </c>
      <c r="D1766" t="s">
        <v>722</v>
      </c>
      <c r="E1766">
        <v>1</v>
      </c>
      <c r="F1766" t="str">
        <f>IFERROR(VLOOKUP(TRIM(sas_2015[[#This Row],[vehicle_Body type]]),body_cat[],2,FALSE)," ")</f>
        <v>combination short haul truck</v>
      </c>
      <c r="G1766" t="str">
        <f>IFERROR(VLOOKUP(TRIM(sas_2015[[#This Row],[Registration type]]),regi_cat[],2,FALSE)," ")</f>
        <v>auto</v>
      </c>
    </row>
    <row r="1767" spans="3:7" x14ac:dyDescent="0.2">
      <c r="C1767" t="s">
        <v>944</v>
      </c>
      <c r="D1767" t="s">
        <v>736</v>
      </c>
      <c r="E1767">
        <v>1</v>
      </c>
      <c r="F1767" t="str">
        <f>IFERROR(VLOOKUP(TRIM(sas_2015[[#This Row],[vehicle_Body type]]),body_cat[],2,FALSE)," ")</f>
        <v>combination short haul truck</v>
      </c>
      <c r="G1767" t="str">
        <f>IFERROR(VLOOKUP(TRIM(sas_2015[[#This Row],[Registration type]]),regi_cat[],2,FALSE)," ")</f>
        <v>municipal other</v>
      </c>
    </row>
    <row r="1768" spans="3:7" x14ac:dyDescent="0.2">
      <c r="C1768" t="s">
        <v>944</v>
      </c>
      <c r="D1768" t="s">
        <v>872</v>
      </c>
      <c r="E1768">
        <v>1</v>
      </c>
      <c r="F1768" t="str">
        <f>IFERROR(VLOOKUP(TRIM(sas_2015[[#This Row],[vehicle_Body type]]),body_cat[],2,FALSE)," ")</f>
        <v>combination short haul truck</v>
      </c>
      <c r="G1768" t="str">
        <f>IFERROR(VLOOKUP(TRIM(sas_2015[[#This Row],[Registration type]]),regi_cat[],2,FALSE)," ")</f>
        <v>trailer</v>
      </c>
    </row>
    <row r="1769" spans="3:7" x14ac:dyDescent="0.2">
      <c r="C1769" t="s">
        <v>944</v>
      </c>
      <c r="D1769" t="s">
        <v>752</v>
      </c>
      <c r="E1769">
        <v>1</v>
      </c>
      <c r="F1769" t="str">
        <f>IFERROR(VLOOKUP(TRIM(sas_2015[[#This Row],[vehicle_Body type]]),body_cat[],2,FALSE)," ")</f>
        <v>combination short haul truck</v>
      </c>
      <c r="G1769" t="str">
        <f>IFERROR(VLOOKUP(TRIM(sas_2015[[#This Row],[Registration type]]),regi_cat[],2,FALSE)," ")</f>
        <v>light commercial truck</v>
      </c>
    </row>
    <row r="1770" spans="3:7" x14ac:dyDescent="0.2">
      <c r="C1770" t="s">
        <v>944</v>
      </c>
      <c r="D1770" t="s">
        <v>755</v>
      </c>
      <c r="E1770">
        <v>1</v>
      </c>
      <c r="F1770" t="str">
        <f>IFERROR(VLOOKUP(TRIM(sas_2015[[#This Row],[vehicle_Body type]]),body_cat[],2,FALSE)," ")</f>
        <v>combination short haul truck</v>
      </c>
      <c r="G1770" t="str">
        <f>IFERROR(VLOOKUP(TRIM(sas_2015[[#This Row],[Registration type]]),regi_cat[],2,FALSE)," ")</f>
        <v>combination long haul</v>
      </c>
    </row>
    <row r="1771" spans="3:7" x14ac:dyDescent="0.2">
      <c r="C1771" t="s">
        <v>944</v>
      </c>
      <c r="D1771" t="s">
        <v>756</v>
      </c>
      <c r="E1771">
        <v>1</v>
      </c>
      <c r="F1771" t="str">
        <f>IFERROR(VLOOKUP(TRIM(sas_2015[[#This Row],[vehicle_Body type]]),body_cat[],2,FALSE)," ")</f>
        <v>combination short haul truck</v>
      </c>
      <c r="G1771" t="str">
        <f>IFERROR(VLOOKUP(TRIM(sas_2015[[#This Row],[Registration type]]),regi_cat[],2,FALSE)," ")</f>
        <v>combination long haul</v>
      </c>
    </row>
    <row r="1772" spans="3:7" x14ac:dyDescent="0.2">
      <c r="C1772" t="s">
        <v>945</v>
      </c>
      <c r="D1772" t="s">
        <v>752</v>
      </c>
      <c r="E1772">
        <v>4</v>
      </c>
      <c r="F1772" t="str">
        <f>IFERROR(VLOOKUP(TRIM(sas_2015[[#This Row],[vehicle_Body type]]),body_cat[],2,FALSE)," ")</f>
        <v xml:space="preserve"> </v>
      </c>
      <c r="G1772" t="str">
        <f>IFERROR(VLOOKUP(TRIM(sas_2015[[#This Row],[Registration type]]),regi_cat[],2,FALSE)," ")</f>
        <v>light commercial truck</v>
      </c>
    </row>
    <row r="1773" spans="3:7" x14ac:dyDescent="0.2">
      <c r="C1773" t="s">
        <v>945</v>
      </c>
      <c r="D1773" t="s">
        <v>757</v>
      </c>
      <c r="E1773">
        <v>1</v>
      </c>
      <c r="F1773" t="str">
        <f>IFERROR(VLOOKUP(TRIM(sas_2015[[#This Row],[vehicle_Body type]]),body_cat[],2,FALSE)," ")</f>
        <v xml:space="preserve"> </v>
      </c>
      <c r="G1773" t="str">
        <f>IFERROR(VLOOKUP(TRIM(sas_2015[[#This Row],[Registration type]]),regi_cat[],2,FALSE)," ")</f>
        <v>light commercial truck</v>
      </c>
    </row>
    <row r="1774" spans="3:7" x14ac:dyDescent="0.2">
      <c r="C1774" t="s">
        <v>946</v>
      </c>
      <c r="D1774" t="s">
        <v>711</v>
      </c>
      <c r="E1774">
        <v>5</v>
      </c>
      <c r="F1774" t="str">
        <f>IFERROR(VLOOKUP(TRIM(sas_2015[[#This Row],[vehicle_Body type]]),body_cat[],2,FALSE)," ")</f>
        <v>single unit short haul</v>
      </c>
      <c r="G1774" t="str">
        <f>IFERROR(VLOOKUP(TRIM(sas_2015[[#This Row],[Registration type]]),regi_cat[],2,FALSE)," ")</f>
        <v>auto</v>
      </c>
    </row>
    <row r="1775" spans="3:7" x14ac:dyDescent="0.2">
      <c r="C1775" t="s">
        <v>946</v>
      </c>
      <c r="D1775" t="s">
        <v>836</v>
      </c>
      <c r="E1775">
        <v>4</v>
      </c>
      <c r="F1775" t="str">
        <f>IFERROR(VLOOKUP(TRIM(sas_2015[[#This Row],[vehicle_Body type]]),body_cat[],2,FALSE)," ")</f>
        <v>single unit short haul</v>
      </c>
      <c r="G1775" t="str">
        <f>IFERROR(VLOOKUP(TRIM(sas_2015[[#This Row],[Registration type]]),regi_cat[],2,FALSE)," ")</f>
        <v>auto</v>
      </c>
    </row>
    <row r="1776" spans="3:7" x14ac:dyDescent="0.2">
      <c r="C1776" t="s">
        <v>946</v>
      </c>
      <c r="D1776" t="s">
        <v>865</v>
      </c>
      <c r="E1776">
        <v>1</v>
      </c>
      <c r="F1776" t="str">
        <f>IFERROR(VLOOKUP(TRIM(sas_2015[[#This Row],[vehicle_Body type]]),body_cat[],2,FALSE)," ")</f>
        <v>single unit short haul</v>
      </c>
      <c r="G1776" t="str">
        <f>IFERROR(VLOOKUP(TRIM(sas_2015[[#This Row],[Registration type]]),regi_cat[],2,FALSE)," ")</f>
        <v>light commercial truck</v>
      </c>
    </row>
    <row r="1777" spans="3:7" x14ac:dyDescent="0.2">
      <c r="C1777" t="s">
        <v>946</v>
      </c>
      <c r="D1777" t="s">
        <v>901</v>
      </c>
      <c r="E1777">
        <v>2</v>
      </c>
      <c r="F1777" t="str">
        <f>IFERROR(VLOOKUP(TRIM(sas_2015[[#This Row],[vehicle_Body type]]),body_cat[],2,FALSE)," ")</f>
        <v>single unit short haul</v>
      </c>
      <c r="G1777" t="str">
        <f>IFERROR(VLOOKUP(TRIM(sas_2015[[#This Row],[Registration type]]),regi_cat[],2,FALSE)," ")</f>
        <v>single unit short haul</v>
      </c>
    </row>
    <row r="1778" spans="3:7" x14ac:dyDescent="0.2">
      <c r="C1778" t="s">
        <v>946</v>
      </c>
      <c r="D1778" t="s">
        <v>902</v>
      </c>
      <c r="E1778">
        <v>1</v>
      </c>
      <c r="F1778" t="str">
        <f>IFERROR(VLOOKUP(TRIM(sas_2015[[#This Row],[vehicle_Body type]]),body_cat[],2,FALSE)," ")</f>
        <v>single unit short haul</v>
      </c>
      <c r="G1778" t="str">
        <f>IFERROR(VLOOKUP(TRIM(sas_2015[[#This Row],[Registration type]]),regi_cat[],2,FALSE)," ")</f>
        <v>single unit short haul</v>
      </c>
    </row>
    <row r="1779" spans="3:7" x14ac:dyDescent="0.2">
      <c r="C1779" t="s">
        <v>946</v>
      </c>
      <c r="D1779" t="s">
        <v>893</v>
      </c>
      <c r="E1779">
        <v>6</v>
      </c>
      <c r="F1779" t="str">
        <f>IFERROR(VLOOKUP(TRIM(sas_2015[[#This Row],[vehicle_Body type]]),body_cat[],2,FALSE)," ")</f>
        <v>single unit short haul</v>
      </c>
      <c r="G1779" t="str">
        <f>IFERROR(VLOOKUP(TRIM(sas_2015[[#This Row],[Registration type]]),regi_cat[],2,FALSE)," ")</f>
        <v>single unit short haul</v>
      </c>
    </row>
    <row r="1780" spans="3:7" x14ac:dyDescent="0.2">
      <c r="C1780" t="s">
        <v>946</v>
      </c>
      <c r="D1780" t="s">
        <v>903</v>
      </c>
      <c r="E1780">
        <v>1</v>
      </c>
      <c r="F1780" t="str">
        <f>IFERROR(VLOOKUP(TRIM(sas_2015[[#This Row],[vehicle_Body type]]),body_cat[],2,FALSE)," ")</f>
        <v>single unit short haul</v>
      </c>
      <c r="G1780" t="str">
        <f>IFERROR(VLOOKUP(TRIM(sas_2015[[#This Row],[Registration type]]),regi_cat[],2,FALSE)," ")</f>
        <v>single unit short haul</v>
      </c>
    </row>
    <row r="1781" spans="3:7" x14ac:dyDescent="0.2">
      <c r="C1781" t="s">
        <v>946</v>
      </c>
      <c r="D1781" t="s">
        <v>947</v>
      </c>
      <c r="E1781">
        <v>1</v>
      </c>
      <c r="F1781" t="str">
        <f>IFERROR(VLOOKUP(TRIM(sas_2015[[#This Row],[vehicle_Body type]]),body_cat[],2,FALSE)," ")</f>
        <v>single unit short haul</v>
      </c>
      <c r="G1781" t="str">
        <f>IFERROR(VLOOKUP(TRIM(sas_2015[[#This Row],[Registration type]]),regi_cat[],2,FALSE)," ")</f>
        <v>combination short haul</v>
      </c>
    </row>
    <row r="1782" spans="3:7" x14ac:dyDescent="0.2">
      <c r="C1782" t="s">
        <v>946</v>
      </c>
      <c r="D1782" t="s">
        <v>948</v>
      </c>
      <c r="E1782">
        <v>1</v>
      </c>
      <c r="F1782" t="str">
        <f>IFERROR(VLOOKUP(TRIM(sas_2015[[#This Row],[vehicle_Body type]]),body_cat[],2,FALSE)," ")</f>
        <v>single unit short haul</v>
      </c>
      <c r="G1782" t="str">
        <f>IFERROR(VLOOKUP(TRIM(sas_2015[[#This Row],[Registration type]]),regi_cat[],2,FALSE)," ")</f>
        <v>trailer</v>
      </c>
    </row>
    <row r="1783" spans="3:7" x14ac:dyDescent="0.2">
      <c r="C1783" t="s">
        <v>946</v>
      </c>
      <c r="D1783" t="s">
        <v>894</v>
      </c>
      <c r="E1783">
        <v>1</v>
      </c>
      <c r="F1783" t="str">
        <f>IFERROR(VLOOKUP(TRIM(sas_2015[[#This Row],[vehicle_Body type]]),body_cat[],2,FALSE)," ")</f>
        <v>single unit short haul</v>
      </c>
      <c r="G1783" t="str">
        <f>IFERROR(VLOOKUP(TRIM(sas_2015[[#This Row],[Registration type]]),regi_cat[],2,FALSE)," ")</f>
        <v>single unit short haul</v>
      </c>
    </row>
    <row r="1784" spans="3:7" x14ac:dyDescent="0.2">
      <c r="C1784" t="s">
        <v>946</v>
      </c>
      <c r="D1784" t="s">
        <v>895</v>
      </c>
      <c r="E1784">
        <v>8</v>
      </c>
      <c r="F1784" t="str">
        <f>IFERROR(VLOOKUP(TRIM(sas_2015[[#This Row],[vehicle_Body type]]),body_cat[],2,FALSE)," ")</f>
        <v>single unit short haul</v>
      </c>
      <c r="G1784" t="str">
        <f>IFERROR(VLOOKUP(TRIM(sas_2015[[#This Row],[Registration type]]),regi_cat[],2,FALSE)," ")</f>
        <v>single unit short haul</v>
      </c>
    </row>
    <row r="1785" spans="3:7" x14ac:dyDescent="0.2">
      <c r="C1785" t="s">
        <v>946</v>
      </c>
      <c r="D1785" t="s">
        <v>908</v>
      </c>
      <c r="E1785">
        <v>2</v>
      </c>
      <c r="F1785" t="str">
        <f>IFERROR(VLOOKUP(TRIM(sas_2015[[#This Row],[vehicle_Body type]]),body_cat[],2,FALSE)," ")</f>
        <v>single unit short haul</v>
      </c>
      <c r="G1785" t="str">
        <f>IFERROR(VLOOKUP(TRIM(sas_2015[[#This Row],[Registration type]]),regi_cat[],2,FALSE)," ")</f>
        <v>single unit short haul</v>
      </c>
    </row>
    <row r="1786" spans="3:7" x14ac:dyDescent="0.2">
      <c r="C1786" t="s">
        <v>946</v>
      </c>
      <c r="D1786" t="s">
        <v>896</v>
      </c>
      <c r="E1786">
        <v>26</v>
      </c>
      <c r="F1786" t="str">
        <f>IFERROR(VLOOKUP(TRIM(sas_2015[[#This Row],[vehicle_Body type]]),body_cat[],2,FALSE)," ")</f>
        <v>single unit short haul</v>
      </c>
      <c r="G1786" t="str">
        <f>IFERROR(VLOOKUP(TRIM(sas_2015[[#This Row],[Registration type]]),regi_cat[],2,FALSE)," ")</f>
        <v>single unit short haul</v>
      </c>
    </row>
    <row r="1787" spans="3:7" x14ac:dyDescent="0.2">
      <c r="C1787" t="s">
        <v>946</v>
      </c>
      <c r="D1787" t="s">
        <v>793</v>
      </c>
      <c r="E1787">
        <v>24</v>
      </c>
      <c r="F1787" t="str">
        <f>IFERROR(VLOOKUP(TRIM(sas_2015[[#This Row],[vehicle_Body type]]),body_cat[],2,FALSE)," ")</f>
        <v>single unit short haul</v>
      </c>
      <c r="G1787" t="str">
        <f>IFERROR(VLOOKUP(TRIM(sas_2015[[#This Row],[Registration type]]),regi_cat[],2,FALSE)," ")</f>
        <v>single unit short haul</v>
      </c>
    </row>
    <row r="1788" spans="3:7" x14ac:dyDescent="0.2">
      <c r="C1788" t="s">
        <v>946</v>
      </c>
      <c r="D1788" t="s">
        <v>909</v>
      </c>
      <c r="E1788">
        <v>21</v>
      </c>
      <c r="F1788" t="str">
        <f>IFERROR(VLOOKUP(TRIM(sas_2015[[#This Row],[vehicle_Body type]]),body_cat[],2,FALSE)," ")</f>
        <v>single unit short haul</v>
      </c>
      <c r="G1788" t="str">
        <f>IFERROR(VLOOKUP(TRIM(sas_2015[[#This Row],[Registration type]]),regi_cat[],2,FALSE)," ")</f>
        <v>single unit short haul</v>
      </c>
    </row>
    <row r="1789" spans="3:7" x14ac:dyDescent="0.2">
      <c r="C1789" t="s">
        <v>946</v>
      </c>
      <c r="D1789" t="s">
        <v>910</v>
      </c>
      <c r="E1789">
        <v>5</v>
      </c>
      <c r="F1789" t="str">
        <f>IFERROR(VLOOKUP(TRIM(sas_2015[[#This Row],[vehicle_Body type]]),body_cat[],2,FALSE)," ")</f>
        <v>single unit short haul</v>
      </c>
      <c r="G1789" t="str">
        <f>IFERROR(VLOOKUP(TRIM(sas_2015[[#This Row],[Registration type]]),regi_cat[],2,FALSE)," ")</f>
        <v>combination short haul</v>
      </c>
    </row>
    <row r="1790" spans="3:7" x14ac:dyDescent="0.2">
      <c r="C1790" t="s">
        <v>946</v>
      </c>
      <c r="D1790" t="s">
        <v>911</v>
      </c>
      <c r="E1790">
        <v>2</v>
      </c>
      <c r="F1790" t="str">
        <f>IFERROR(VLOOKUP(TRIM(sas_2015[[#This Row],[vehicle_Body type]]),body_cat[],2,FALSE)," ")</f>
        <v>single unit short haul</v>
      </c>
      <c r="G1790" t="str">
        <f>IFERROR(VLOOKUP(TRIM(sas_2015[[#This Row],[Registration type]]),regi_cat[],2,FALSE)," ")</f>
        <v>combination short haul</v>
      </c>
    </row>
    <row r="1791" spans="3:7" x14ac:dyDescent="0.2">
      <c r="C1791" t="s">
        <v>946</v>
      </c>
      <c r="D1791" t="s">
        <v>912</v>
      </c>
      <c r="E1791">
        <v>45</v>
      </c>
      <c r="F1791" t="str">
        <f>IFERROR(VLOOKUP(TRIM(sas_2015[[#This Row],[vehicle_Body type]]),body_cat[],2,FALSE)," ")</f>
        <v>single unit short haul</v>
      </c>
      <c r="G1791" t="str">
        <f>IFERROR(VLOOKUP(TRIM(sas_2015[[#This Row],[Registration type]]),regi_cat[],2,FALSE)," ")</f>
        <v>combination short haul</v>
      </c>
    </row>
    <row r="1792" spans="3:7" x14ac:dyDescent="0.2">
      <c r="C1792" t="s">
        <v>946</v>
      </c>
      <c r="D1792" t="s">
        <v>736</v>
      </c>
      <c r="E1792">
        <v>3211</v>
      </c>
      <c r="F1792" t="str">
        <f>IFERROR(VLOOKUP(TRIM(sas_2015[[#This Row],[vehicle_Body type]]),body_cat[],2,FALSE)," ")</f>
        <v>single unit short haul</v>
      </c>
      <c r="G1792" t="str">
        <f>IFERROR(VLOOKUP(TRIM(sas_2015[[#This Row],[Registration type]]),regi_cat[],2,FALSE)," ")</f>
        <v>municipal other</v>
      </c>
    </row>
    <row r="1793" spans="3:7" x14ac:dyDescent="0.2">
      <c r="C1793" t="s">
        <v>946</v>
      </c>
      <c r="D1793" t="s">
        <v>913</v>
      </c>
      <c r="E1793">
        <v>2</v>
      </c>
      <c r="F1793" t="str">
        <f>IFERROR(VLOOKUP(TRIM(sas_2015[[#This Row],[vehicle_Body type]]),body_cat[],2,FALSE)," ")</f>
        <v>single unit short haul</v>
      </c>
      <c r="G1793" t="str">
        <f>IFERROR(VLOOKUP(TRIM(sas_2015[[#This Row],[Registration type]]),regi_cat[],2,FALSE)," ")</f>
        <v>equipment</v>
      </c>
    </row>
    <row r="1794" spans="3:7" x14ac:dyDescent="0.2">
      <c r="C1794" t="s">
        <v>946</v>
      </c>
      <c r="D1794" t="s">
        <v>747</v>
      </c>
      <c r="E1794">
        <v>181</v>
      </c>
      <c r="F1794" t="str">
        <f>IFERROR(VLOOKUP(TRIM(sas_2015[[#This Row],[vehicle_Body type]]),body_cat[],2,FALSE)," ")</f>
        <v>single unit short haul</v>
      </c>
      <c r="G1794" t="str">
        <f>IFERROR(VLOOKUP(TRIM(sas_2015[[#This Row],[Registration type]]),regi_cat[],2,FALSE)," ")</f>
        <v>auto</v>
      </c>
    </row>
    <row r="1795" spans="3:7" x14ac:dyDescent="0.2">
      <c r="C1795" t="s">
        <v>946</v>
      </c>
      <c r="D1795" t="s">
        <v>751</v>
      </c>
      <c r="E1795">
        <v>35</v>
      </c>
      <c r="F1795" t="str">
        <f>IFERROR(VLOOKUP(TRIM(sas_2015[[#This Row],[vehicle_Body type]]),body_cat[],2,FALSE)," ")</f>
        <v>single unit short haul</v>
      </c>
      <c r="G1795" t="str">
        <f>IFERROR(VLOOKUP(TRIM(sas_2015[[#This Row],[Registration type]]),regi_cat[],2,FALSE)," ")</f>
        <v>trailer</v>
      </c>
    </row>
    <row r="1796" spans="3:7" x14ac:dyDescent="0.2">
      <c r="C1796" t="s">
        <v>946</v>
      </c>
      <c r="D1796" t="s">
        <v>872</v>
      </c>
      <c r="E1796">
        <v>31</v>
      </c>
      <c r="F1796" t="str">
        <f>IFERROR(VLOOKUP(TRIM(sas_2015[[#This Row],[vehicle_Body type]]),body_cat[],2,FALSE)," ")</f>
        <v>single unit short haul</v>
      </c>
      <c r="G1796" t="str">
        <f>IFERROR(VLOOKUP(TRIM(sas_2015[[#This Row],[Registration type]]),regi_cat[],2,FALSE)," ")</f>
        <v>trailer</v>
      </c>
    </row>
    <row r="1797" spans="3:7" x14ac:dyDescent="0.2">
      <c r="C1797" t="s">
        <v>946</v>
      </c>
      <c r="D1797" t="s">
        <v>884</v>
      </c>
      <c r="E1797">
        <v>1</v>
      </c>
      <c r="F1797" t="str">
        <f>IFERROR(VLOOKUP(TRIM(sas_2015[[#This Row],[vehicle_Body type]]),body_cat[],2,FALSE)," ")</f>
        <v>single unit short haul</v>
      </c>
      <c r="G1797" t="str">
        <f>IFERROR(VLOOKUP(TRIM(sas_2015[[#This Row],[Registration type]]),regi_cat[],2,FALSE)," ")</f>
        <v>trailer</v>
      </c>
    </row>
    <row r="1798" spans="3:7" x14ac:dyDescent="0.2">
      <c r="C1798" t="s">
        <v>946</v>
      </c>
      <c r="D1798" t="s">
        <v>752</v>
      </c>
      <c r="E1798">
        <v>323</v>
      </c>
      <c r="F1798" t="str">
        <f>IFERROR(VLOOKUP(TRIM(sas_2015[[#This Row],[vehicle_Body type]]),body_cat[],2,FALSE)," ")</f>
        <v>single unit short haul</v>
      </c>
      <c r="G1798" t="str">
        <f>IFERROR(VLOOKUP(TRIM(sas_2015[[#This Row],[Registration type]]),regi_cat[],2,FALSE)," ")</f>
        <v>light commercial truck</v>
      </c>
    </row>
    <row r="1799" spans="3:7" x14ac:dyDescent="0.2">
      <c r="C1799" t="s">
        <v>946</v>
      </c>
      <c r="D1799" t="s">
        <v>753</v>
      </c>
      <c r="E1799">
        <v>353</v>
      </c>
      <c r="F1799" t="str">
        <f>IFERROR(VLOOKUP(TRIM(sas_2015[[#This Row],[vehicle_Body type]]),body_cat[],2,FALSE)," ")</f>
        <v>single unit short haul</v>
      </c>
      <c r="G1799" t="str">
        <f>IFERROR(VLOOKUP(TRIM(sas_2015[[#This Row],[Registration type]]),regi_cat[],2,FALSE)," ")</f>
        <v>light commercial truck</v>
      </c>
    </row>
    <row r="1800" spans="3:7" x14ac:dyDescent="0.2">
      <c r="C1800" t="s">
        <v>946</v>
      </c>
      <c r="D1800" t="s">
        <v>868</v>
      </c>
      <c r="E1800">
        <v>253</v>
      </c>
      <c r="F1800" t="str">
        <f>IFERROR(VLOOKUP(TRIM(sas_2015[[#This Row],[vehicle_Body type]]),body_cat[],2,FALSE)," ")</f>
        <v>single unit short haul</v>
      </c>
      <c r="G1800" t="str">
        <f>IFERROR(VLOOKUP(TRIM(sas_2015[[#This Row],[Registration type]]),regi_cat[],2,FALSE)," ")</f>
        <v>single unit long haul</v>
      </c>
    </row>
    <row r="1801" spans="3:7" x14ac:dyDescent="0.2">
      <c r="C1801" t="s">
        <v>946</v>
      </c>
      <c r="D1801" t="s">
        <v>881</v>
      </c>
      <c r="E1801">
        <v>37</v>
      </c>
      <c r="F1801" t="str">
        <f>IFERROR(VLOOKUP(TRIM(sas_2015[[#This Row],[vehicle_Body type]]),body_cat[],2,FALSE)," ")</f>
        <v>single unit short haul</v>
      </c>
      <c r="G1801" t="str">
        <f>IFERROR(VLOOKUP(TRIM(sas_2015[[#This Row],[Registration type]]),regi_cat[],2,FALSE)," ")</f>
        <v>single unit long haul</v>
      </c>
    </row>
    <row r="1802" spans="3:7" x14ac:dyDescent="0.2">
      <c r="C1802" t="s">
        <v>946</v>
      </c>
      <c r="D1802" t="s">
        <v>876</v>
      </c>
      <c r="E1802">
        <v>61</v>
      </c>
      <c r="F1802" t="str">
        <f>IFERROR(VLOOKUP(TRIM(sas_2015[[#This Row],[vehicle_Body type]]),body_cat[],2,FALSE)," ")</f>
        <v>single unit short haul</v>
      </c>
      <c r="G1802" t="str">
        <f>IFERROR(VLOOKUP(TRIM(sas_2015[[#This Row],[Registration type]]),regi_cat[],2,FALSE)," ")</f>
        <v>single unit long haul</v>
      </c>
    </row>
    <row r="1803" spans="3:7" x14ac:dyDescent="0.2">
      <c r="C1803" t="s">
        <v>946</v>
      </c>
      <c r="D1803" t="s">
        <v>898</v>
      </c>
      <c r="E1803">
        <v>30</v>
      </c>
      <c r="F1803" t="str">
        <f>IFERROR(VLOOKUP(TRIM(sas_2015[[#This Row],[vehicle_Body type]]),body_cat[],2,FALSE)," ")</f>
        <v>single unit short haul</v>
      </c>
      <c r="G1803" t="str">
        <f>IFERROR(VLOOKUP(TRIM(sas_2015[[#This Row],[Registration type]]),regi_cat[],2,FALSE)," ")</f>
        <v>combination long haul</v>
      </c>
    </row>
    <row r="1804" spans="3:7" x14ac:dyDescent="0.2">
      <c r="C1804" t="s">
        <v>946</v>
      </c>
      <c r="D1804" t="s">
        <v>754</v>
      </c>
      <c r="E1804">
        <v>4</v>
      </c>
      <c r="F1804" t="str">
        <f>IFERROR(VLOOKUP(TRIM(sas_2015[[#This Row],[vehicle_Body type]]),body_cat[],2,FALSE)," ")</f>
        <v>single unit short haul</v>
      </c>
      <c r="G1804" t="str">
        <f>IFERROR(VLOOKUP(TRIM(sas_2015[[#This Row],[Registration type]]),regi_cat[],2,FALSE)," ")</f>
        <v>combination long haul</v>
      </c>
    </row>
    <row r="1805" spans="3:7" x14ac:dyDescent="0.2">
      <c r="C1805" t="s">
        <v>946</v>
      </c>
      <c r="D1805" t="s">
        <v>755</v>
      </c>
      <c r="E1805">
        <v>1</v>
      </c>
      <c r="F1805" t="str">
        <f>IFERROR(VLOOKUP(TRIM(sas_2015[[#This Row],[vehicle_Body type]]),body_cat[],2,FALSE)," ")</f>
        <v>single unit short haul</v>
      </c>
      <c r="G1805" t="str">
        <f>IFERROR(VLOOKUP(TRIM(sas_2015[[#This Row],[Registration type]]),regi_cat[],2,FALSE)," ")</f>
        <v>combination long haul</v>
      </c>
    </row>
    <row r="1806" spans="3:7" x14ac:dyDescent="0.2">
      <c r="C1806" t="s">
        <v>946</v>
      </c>
      <c r="D1806" t="s">
        <v>899</v>
      </c>
      <c r="E1806">
        <v>83</v>
      </c>
      <c r="F1806" t="str">
        <f>IFERROR(VLOOKUP(TRIM(sas_2015[[#This Row],[vehicle_Body type]]),body_cat[],2,FALSE)," ")</f>
        <v>single unit short haul</v>
      </c>
      <c r="G1806" t="str">
        <f>IFERROR(VLOOKUP(TRIM(sas_2015[[#This Row],[Registration type]]),regi_cat[],2,FALSE)," ")</f>
        <v>combination long haul</v>
      </c>
    </row>
    <row r="1807" spans="3:7" x14ac:dyDescent="0.2">
      <c r="C1807" t="s">
        <v>946</v>
      </c>
      <c r="D1807" t="s">
        <v>756</v>
      </c>
      <c r="E1807">
        <v>120</v>
      </c>
      <c r="F1807" t="str">
        <f>IFERROR(VLOOKUP(TRIM(sas_2015[[#This Row],[vehicle_Body type]]),body_cat[],2,FALSE)," ")</f>
        <v>single unit short haul</v>
      </c>
      <c r="G1807" t="str">
        <f>IFERROR(VLOOKUP(TRIM(sas_2015[[#This Row],[Registration type]]),regi_cat[],2,FALSE)," ")</f>
        <v>combination long haul</v>
      </c>
    </row>
    <row r="1808" spans="3:7" x14ac:dyDescent="0.2">
      <c r="C1808" t="s">
        <v>946</v>
      </c>
      <c r="D1808" t="s">
        <v>915</v>
      </c>
      <c r="E1808">
        <v>2</v>
      </c>
      <c r="F1808" t="str">
        <f>IFERROR(VLOOKUP(TRIM(sas_2015[[#This Row],[vehicle_Body type]]),body_cat[],2,FALSE)," ")</f>
        <v>single unit short haul</v>
      </c>
      <c r="G1808" t="str">
        <f>IFERROR(VLOOKUP(TRIM(sas_2015[[#This Row],[Registration type]]),regi_cat[],2,FALSE)," ")</f>
        <v>combination long haul</v>
      </c>
    </row>
    <row r="1809" spans="3:7" x14ac:dyDescent="0.2">
      <c r="C1809" t="s">
        <v>946</v>
      </c>
      <c r="D1809" t="s">
        <v>916</v>
      </c>
      <c r="E1809">
        <v>2</v>
      </c>
      <c r="F1809" t="str">
        <f>IFERROR(VLOOKUP(TRIM(sas_2015[[#This Row],[vehicle_Body type]]),body_cat[],2,FALSE)," ")</f>
        <v>single unit short haul</v>
      </c>
      <c r="G1809" t="str">
        <f>IFERROR(VLOOKUP(TRIM(sas_2015[[#This Row],[Registration type]]),regi_cat[],2,FALSE)," ")</f>
        <v>combination long haul</v>
      </c>
    </row>
    <row r="1810" spans="3:7" x14ac:dyDescent="0.2">
      <c r="C1810" t="s">
        <v>946</v>
      </c>
      <c r="D1810" t="s">
        <v>917</v>
      </c>
      <c r="E1810">
        <v>4</v>
      </c>
      <c r="F1810" t="str">
        <f>IFERROR(VLOOKUP(TRIM(sas_2015[[#This Row],[vehicle_Body type]]),body_cat[],2,FALSE)," ")</f>
        <v>single unit short haul</v>
      </c>
      <c r="G1810" t="str">
        <f>IFERROR(VLOOKUP(TRIM(sas_2015[[#This Row],[Registration type]]),regi_cat[],2,FALSE)," ")</f>
        <v>combination long haul</v>
      </c>
    </row>
    <row r="1811" spans="3:7" x14ac:dyDescent="0.2">
      <c r="C1811" t="s">
        <v>946</v>
      </c>
      <c r="D1811" t="s">
        <v>757</v>
      </c>
      <c r="E1811">
        <v>22</v>
      </c>
      <c r="F1811" t="str">
        <f>IFERROR(VLOOKUP(TRIM(sas_2015[[#This Row],[vehicle_Body type]]),body_cat[],2,FALSE)," ")</f>
        <v>single unit short haul</v>
      </c>
      <c r="G1811" t="str">
        <f>IFERROR(VLOOKUP(TRIM(sas_2015[[#This Row],[Registration type]]),regi_cat[],2,FALSE)," ")</f>
        <v>light commercial truck</v>
      </c>
    </row>
    <row r="1812" spans="3:7" x14ac:dyDescent="0.2">
      <c r="C1812" t="s">
        <v>946</v>
      </c>
      <c r="D1812" t="s">
        <v>758</v>
      </c>
      <c r="E1812">
        <v>3</v>
      </c>
      <c r="F1812" t="str">
        <f>IFERROR(VLOOKUP(TRIM(sas_2015[[#This Row],[vehicle_Body type]]),body_cat[],2,FALSE)," ")</f>
        <v>single unit short haul</v>
      </c>
      <c r="G1812" t="str">
        <f>IFERROR(VLOOKUP(TRIM(sas_2015[[#This Row],[Registration type]]),regi_cat[],2,FALSE)," ")</f>
        <v>combination long haul</v>
      </c>
    </row>
    <row r="1813" spans="3:7" x14ac:dyDescent="0.2">
      <c r="C1813" t="s">
        <v>946</v>
      </c>
      <c r="D1813" t="s">
        <v>749</v>
      </c>
      <c r="E1813">
        <v>3</v>
      </c>
      <c r="F1813" t="str">
        <f>IFERROR(VLOOKUP(TRIM(sas_2015[[#This Row],[vehicle_Body type]]),body_cat[],2,FALSE)," ")</f>
        <v>single unit short haul</v>
      </c>
      <c r="G1813" t="str">
        <f>IFERROR(VLOOKUP(TRIM(sas_2015[[#This Row],[Registration type]]),regi_cat[],2,FALSE)," ")</f>
        <v xml:space="preserve"> </v>
      </c>
    </row>
    <row r="1814" spans="3:7" x14ac:dyDescent="0.2">
      <c r="C1814" t="s">
        <v>946</v>
      </c>
      <c r="D1814" t="s">
        <v>750</v>
      </c>
      <c r="E1814">
        <v>7</v>
      </c>
      <c r="F1814" t="str">
        <f>IFERROR(VLOOKUP(TRIM(sas_2015[[#This Row],[vehicle_Body type]]),body_cat[],2,FALSE)," ")</f>
        <v>single unit short haul</v>
      </c>
      <c r="G1814" t="str">
        <f>IFERROR(VLOOKUP(TRIM(sas_2015[[#This Row],[Registration type]]),regi_cat[],2,FALSE)," ")</f>
        <v xml:space="preserve"> </v>
      </c>
    </row>
    <row r="1815" spans="3:7" x14ac:dyDescent="0.2">
      <c r="C1815" t="s">
        <v>946</v>
      </c>
      <c r="D1815" t="s">
        <v>867</v>
      </c>
      <c r="E1815">
        <v>12</v>
      </c>
      <c r="F1815" t="str">
        <f>IFERROR(VLOOKUP(TRIM(sas_2015[[#This Row],[vehicle_Body type]]),body_cat[],2,FALSE)," ")</f>
        <v>single unit short haul</v>
      </c>
      <c r="G1815" t="str">
        <f>IFERROR(VLOOKUP(TRIM(sas_2015[[#This Row],[Registration type]]),regi_cat[],2,FALSE)," ")</f>
        <v xml:space="preserve"> </v>
      </c>
    </row>
    <row r="1816" spans="3:7" x14ac:dyDescent="0.2">
      <c r="C1816" t="s">
        <v>949</v>
      </c>
      <c r="D1816" t="s">
        <v>722</v>
      </c>
      <c r="E1816">
        <v>1</v>
      </c>
      <c r="F1816" t="str">
        <f>IFERROR(VLOOKUP(TRIM(sas_2015[[#This Row],[vehicle_Body type]]),body_cat[],2,FALSE)," ")</f>
        <v>trailer</v>
      </c>
      <c r="G1816" t="str">
        <f>IFERROR(VLOOKUP(TRIM(sas_2015[[#This Row],[Registration type]]),regi_cat[],2,FALSE)," ")</f>
        <v>auto</v>
      </c>
    </row>
    <row r="1817" spans="3:7" x14ac:dyDescent="0.2">
      <c r="C1817" t="s">
        <v>949</v>
      </c>
      <c r="D1817" t="s">
        <v>893</v>
      </c>
      <c r="E1817">
        <v>1</v>
      </c>
      <c r="F1817" t="str">
        <f>IFERROR(VLOOKUP(TRIM(sas_2015[[#This Row],[vehicle_Body type]]),body_cat[],2,FALSE)," ")</f>
        <v>trailer</v>
      </c>
      <c r="G1817" t="str">
        <f>IFERROR(VLOOKUP(TRIM(sas_2015[[#This Row],[Registration type]]),regi_cat[],2,FALSE)," ")</f>
        <v>single unit short haul</v>
      </c>
    </row>
    <row r="1818" spans="3:7" x14ac:dyDescent="0.2">
      <c r="C1818" t="s">
        <v>949</v>
      </c>
      <c r="D1818" t="s">
        <v>948</v>
      </c>
      <c r="E1818">
        <v>2</v>
      </c>
      <c r="F1818" t="str">
        <f>IFERROR(VLOOKUP(TRIM(sas_2015[[#This Row],[vehicle_Body type]]),body_cat[],2,FALSE)," ")</f>
        <v>trailer</v>
      </c>
      <c r="G1818" t="str">
        <f>IFERROR(VLOOKUP(TRIM(sas_2015[[#This Row],[Registration type]]),regi_cat[],2,FALSE)," ")</f>
        <v>trailer</v>
      </c>
    </row>
    <row r="1819" spans="3:7" x14ac:dyDescent="0.2">
      <c r="C1819" t="s">
        <v>949</v>
      </c>
      <c r="D1819" t="s">
        <v>950</v>
      </c>
      <c r="E1819">
        <v>2</v>
      </c>
      <c r="F1819" t="str">
        <f>IFERROR(VLOOKUP(TRIM(sas_2015[[#This Row],[vehicle_Body type]]),body_cat[],2,FALSE)," ")</f>
        <v>trailer</v>
      </c>
      <c r="G1819" t="str">
        <f>IFERROR(VLOOKUP(TRIM(sas_2015[[#This Row],[Registration type]]),regi_cat[],2,FALSE)," ")</f>
        <v>trailer</v>
      </c>
    </row>
    <row r="1820" spans="3:7" x14ac:dyDescent="0.2">
      <c r="C1820" t="s">
        <v>949</v>
      </c>
      <c r="D1820" t="s">
        <v>951</v>
      </c>
      <c r="E1820">
        <v>1</v>
      </c>
      <c r="F1820" t="str">
        <f>IFERROR(VLOOKUP(TRIM(sas_2015[[#This Row],[vehicle_Body type]]),body_cat[],2,FALSE)," ")</f>
        <v>trailer</v>
      </c>
      <c r="G1820" t="str">
        <f>IFERROR(VLOOKUP(TRIM(sas_2015[[#This Row],[Registration type]]),regi_cat[],2,FALSE)," ")</f>
        <v>trailer</v>
      </c>
    </row>
    <row r="1821" spans="3:7" x14ac:dyDescent="0.2">
      <c r="C1821" t="s">
        <v>949</v>
      </c>
      <c r="D1821" t="s">
        <v>728</v>
      </c>
      <c r="E1821">
        <v>1</v>
      </c>
      <c r="F1821" t="str">
        <f>IFERROR(VLOOKUP(TRIM(sas_2015[[#This Row],[vehicle_Body type]]),body_cat[],2,FALSE)," ")</f>
        <v>trailer</v>
      </c>
      <c r="G1821" t="str">
        <f>IFERROR(VLOOKUP(TRIM(sas_2015[[#This Row],[Registration type]]),regi_cat[],2,FALSE)," ")</f>
        <v>motorcycle</v>
      </c>
    </row>
    <row r="1822" spans="3:7" x14ac:dyDescent="0.2">
      <c r="C1822" t="s">
        <v>949</v>
      </c>
      <c r="D1822" t="s">
        <v>894</v>
      </c>
      <c r="E1822">
        <v>1</v>
      </c>
      <c r="F1822" t="str">
        <f>IFERROR(VLOOKUP(TRIM(sas_2015[[#This Row],[vehicle_Body type]]),body_cat[],2,FALSE)," ")</f>
        <v>trailer</v>
      </c>
      <c r="G1822" t="str">
        <f>IFERROR(VLOOKUP(TRIM(sas_2015[[#This Row],[Registration type]]),regi_cat[],2,FALSE)," ")</f>
        <v>single unit short haul</v>
      </c>
    </row>
    <row r="1823" spans="3:7" x14ac:dyDescent="0.2">
      <c r="C1823" t="s">
        <v>949</v>
      </c>
      <c r="D1823" t="s">
        <v>912</v>
      </c>
      <c r="E1823">
        <v>1</v>
      </c>
      <c r="F1823" t="str">
        <f>IFERROR(VLOOKUP(TRIM(sas_2015[[#This Row],[vehicle_Body type]]),body_cat[],2,FALSE)," ")</f>
        <v>trailer</v>
      </c>
      <c r="G1823" t="str">
        <f>IFERROR(VLOOKUP(TRIM(sas_2015[[#This Row],[Registration type]]),regi_cat[],2,FALSE)," ")</f>
        <v>combination short haul</v>
      </c>
    </row>
    <row r="1824" spans="3:7" x14ac:dyDescent="0.2">
      <c r="C1824" t="s">
        <v>949</v>
      </c>
      <c r="D1824" t="s">
        <v>736</v>
      </c>
      <c r="E1824">
        <v>56</v>
      </c>
      <c r="F1824" t="str">
        <f>IFERROR(VLOOKUP(TRIM(sas_2015[[#This Row],[vehicle_Body type]]),body_cat[],2,FALSE)," ")</f>
        <v>trailer</v>
      </c>
      <c r="G1824" t="str">
        <f>IFERROR(VLOOKUP(TRIM(sas_2015[[#This Row],[Registration type]]),regi_cat[],2,FALSE)," ")</f>
        <v>municipal other</v>
      </c>
    </row>
    <row r="1825" spans="3:7" x14ac:dyDescent="0.2">
      <c r="C1825" t="s">
        <v>949</v>
      </c>
      <c r="D1825" t="s">
        <v>747</v>
      </c>
      <c r="E1825">
        <v>1</v>
      </c>
      <c r="F1825" t="str">
        <f>IFERROR(VLOOKUP(TRIM(sas_2015[[#This Row],[vehicle_Body type]]),body_cat[],2,FALSE)," ")</f>
        <v>trailer</v>
      </c>
      <c r="G1825" t="str">
        <f>IFERROR(VLOOKUP(TRIM(sas_2015[[#This Row],[Registration type]]),regi_cat[],2,FALSE)," ")</f>
        <v>auto</v>
      </c>
    </row>
    <row r="1826" spans="3:7" x14ac:dyDescent="0.2">
      <c r="C1826" t="s">
        <v>949</v>
      </c>
      <c r="D1826" t="s">
        <v>751</v>
      </c>
      <c r="E1826">
        <v>53</v>
      </c>
      <c r="F1826" t="str">
        <f>IFERROR(VLOOKUP(TRIM(sas_2015[[#This Row],[vehicle_Body type]]),body_cat[],2,FALSE)," ")</f>
        <v>trailer</v>
      </c>
      <c r="G1826" t="str">
        <f>IFERROR(VLOOKUP(TRIM(sas_2015[[#This Row],[Registration type]]),regi_cat[],2,FALSE)," ")</f>
        <v>trailer</v>
      </c>
    </row>
    <row r="1827" spans="3:7" x14ac:dyDescent="0.2">
      <c r="C1827" t="s">
        <v>949</v>
      </c>
      <c r="D1827" t="s">
        <v>872</v>
      </c>
      <c r="E1827">
        <v>53</v>
      </c>
      <c r="F1827" t="str">
        <f>IFERROR(VLOOKUP(TRIM(sas_2015[[#This Row],[vehicle_Body type]]),body_cat[],2,FALSE)," ")</f>
        <v>trailer</v>
      </c>
      <c r="G1827" t="str">
        <f>IFERROR(VLOOKUP(TRIM(sas_2015[[#This Row],[Registration type]]),regi_cat[],2,FALSE)," ")</f>
        <v>trailer</v>
      </c>
    </row>
    <row r="1828" spans="3:7" x14ac:dyDescent="0.2">
      <c r="C1828" t="s">
        <v>949</v>
      </c>
      <c r="D1828" t="s">
        <v>884</v>
      </c>
      <c r="E1828">
        <v>5</v>
      </c>
      <c r="F1828" t="str">
        <f>IFERROR(VLOOKUP(TRIM(sas_2015[[#This Row],[vehicle_Body type]]),body_cat[],2,FALSE)," ")</f>
        <v>trailer</v>
      </c>
      <c r="G1828" t="str">
        <f>IFERROR(VLOOKUP(TRIM(sas_2015[[#This Row],[Registration type]]),regi_cat[],2,FALSE)," ")</f>
        <v>trailer</v>
      </c>
    </row>
    <row r="1829" spans="3:7" x14ac:dyDescent="0.2">
      <c r="C1829" t="s">
        <v>949</v>
      </c>
      <c r="D1829" t="s">
        <v>885</v>
      </c>
      <c r="E1829">
        <v>1</v>
      </c>
      <c r="F1829" t="str">
        <f>IFERROR(VLOOKUP(TRIM(sas_2015[[#This Row],[vehicle_Body type]]),body_cat[],2,FALSE)," ")</f>
        <v>trailer</v>
      </c>
      <c r="G1829" t="str">
        <f>IFERROR(VLOOKUP(TRIM(sas_2015[[#This Row],[Registration type]]),regi_cat[],2,FALSE)," ")</f>
        <v>trailer</v>
      </c>
    </row>
    <row r="1830" spans="3:7" x14ac:dyDescent="0.2">
      <c r="C1830" t="s">
        <v>949</v>
      </c>
      <c r="D1830" t="s">
        <v>952</v>
      </c>
      <c r="E1830">
        <v>1</v>
      </c>
      <c r="F1830" t="str">
        <f>IFERROR(VLOOKUP(TRIM(sas_2015[[#This Row],[vehicle_Body type]]),body_cat[],2,FALSE)," ")</f>
        <v>trailer</v>
      </c>
      <c r="G1830" t="str">
        <f>IFERROR(VLOOKUP(TRIM(sas_2015[[#This Row],[Registration type]]),regi_cat[],2,FALSE)," ")</f>
        <v>trailer</v>
      </c>
    </row>
    <row r="1831" spans="3:7" x14ac:dyDescent="0.2">
      <c r="C1831" t="s">
        <v>949</v>
      </c>
      <c r="D1831" t="s">
        <v>753</v>
      </c>
      <c r="E1831">
        <v>2</v>
      </c>
      <c r="F1831" t="str">
        <f>IFERROR(VLOOKUP(TRIM(sas_2015[[#This Row],[vehicle_Body type]]),body_cat[],2,FALSE)," ")</f>
        <v>trailer</v>
      </c>
      <c r="G1831" t="str">
        <f>IFERROR(VLOOKUP(TRIM(sas_2015[[#This Row],[Registration type]]),regi_cat[],2,FALSE)," ")</f>
        <v>light commercial truck</v>
      </c>
    </row>
    <row r="1832" spans="3:7" x14ac:dyDescent="0.2">
      <c r="C1832" t="s">
        <v>949</v>
      </c>
      <c r="D1832" t="s">
        <v>868</v>
      </c>
      <c r="E1832">
        <v>5</v>
      </c>
      <c r="F1832" t="str">
        <f>IFERROR(VLOOKUP(TRIM(sas_2015[[#This Row],[vehicle_Body type]]),body_cat[],2,FALSE)," ")</f>
        <v>trailer</v>
      </c>
      <c r="G1832" t="str">
        <f>IFERROR(VLOOKUP(TRIM(sas_2015[[#This Row],[Registration type]]),regi_cat[],2,FALSE)," ")</f>
        <v>single unit long haul</v>
      </c>
    </row>
    <row r="1833" spans="3:7" x14ac:dyDescent="0.2">
      <c r="C1833" t="s">
        <v>949</v>
      </c>
      <c r="D1833" t="s">
        <v>881</v>
      </c>
      <c r="E1833">
        <v>1</v>
      </c>
      <c r="F1833" t="str">
        <f>IFERROR(VLOOKUP(TRIM(sas_2015[[#This Row],[vehicle_Body type]]),body_cat[],2,FALSE)," ")</f>
        <v>trailer</v>
      </c>
      <c r="G1833" t="str">
        <f>IFERROR(VLOOKUP(TRIM(sas_2015[[#This Row],[Registration type]]),regi_cat[],2,FALSE)," ")</f>
        <v>single unit long haul</v>
      </c>
    </row>
    <row r="1834" spans="3:7" x14ac:dyDescent="0.2">
      <c r="C1834" t="s">
        <v>949</v>
      </c>
      <c r="D1834" t="s">
        <v>876</v>
      </c>
      <c r="E1834">
        <v>2</v>
      </c>
      <c r="F1834" t="str">
        <f>IFERROR(VLOOKUP(TRIM(sas_2015[[#This Row],[vehicle_Body type]]),body_cat[],2,FALSE)," ")</f>
        <v>trailer</v>
      </c>
      <c r="G1834" t="str">
        <f>IFERROR(VLOOKUP(TRIM(sas_2015[[#This Row],[Registration type]]),regi_cat[],2,FALSE)," ")</f>
        <v>single unit long haul</v>
      </c>
    </row>
    <row r="1835" spans="3:7" x14ac:dyDescent="0.2">
      <c r="C1835" t="s">
        <v>949</v>
      </c>
      <c r="D1835" t="s">
        <v>899</v>
      </c>
      <c r="E1835">
        <v>1</v>
      </c>
      <c r="F1835" t="str">
        <f>IFERROR(VLOOKUP(TRIM(sas_2015[[#This Row],[vehicle_Body type]]),body_cat[],2,FALSE)," ")</f>
        <v>trailer</v>
      </c>
      <c r="G1835" t="str">
        <f>IFERROR(VLOOKUP(TRIM(sas_2015[[#This Row],[Registration type]]),regi_cat[],2,FALSE)," ")</f>
        <v>combination long haul</v>
      </c>
    </row>
    <row r="1836" spans="3:7" x14ac:dyDescent="0.2">
      <c r="C1836" t="s">
        <v>949</v>
      </c>
      <c r="D1836" t="s">
        <v>749</v>
      </c>
      <c r="E1836">
        <v>18</v>
      </c>
      <c r="F1836" t="str">
        <f>IFERROR(VLOOKUP(TRIM(sas_2015[[#This Row],[vehicle_Body type]]),body_cat[],2,FALSE)," ")</f>
        <v>trailer</v>
      </c>
      <c r="G1836" t="str">
        <f>IFERROR(VLOOKUP(TRIM(sas_2015[[#This Row],[Registration type]]),regi_cat[],2,FALSE)," ")</f>
        <v xml:space="preserve"> </v>
      </c>
    </row>
    <row r="1837" spans="3:7" x14ac:dyDescent="0.2">
      <c r="C1837" t="s">
        <v>949</v>
      </c>
      <c r="D1837" t="s">
        <v>750</v>
      </c>
      <c r="E1837">
        <v>12</v>
      </c>
      <c r="F1837" t="str">
        <f>IFERROR(VLOOKUP(TRIM(sas_2015[[#This Row],[vehicle_Body type]]),body_cat[],2,FALSE)," ")</f>
        <v>trailer</v>
      </c>
      <c r="G1837" t="str">
        <f>IFERROR(VLOOKUP(TRIM(sas_2015[[#This Row],[Registration type]]),regi_cat[],2,FALSE)," ")</f>
        <v xml:space="preserve"> </v>
      </c>
    </row>
    <row r="1838" spans="3:7" x14ac:dyDescent="0.2">
      <c r="C1838" t="s">
        <v>949</v>
      </c>
      <c r="D1838" t="s">
        <v>867</v>
      </c>
      <c r="E1838">
        <v>22</v>
      </c>
      <c r="F1838" t="str">
        <f>IFERROR(VLOOKUP(TRIM(sas_2015[[#This Row],[vehicle_Body type]]),body_cat[],2,FALSE)," ")</f>
        <v>trailer</v>
      </c>
      <c r="G1838" t="str">
        <f>IFERROR(VLOOKUP(TRIM(sas_2015[[#This Row],[Registration type]]),regi_cat[],2,FALSE)," ")</f>
        <v xml:space="preserve"> </v>
      </c>
    </row>
    <row r="1839" spans="3:7" x14ac:dyDescent="0.2">
      <c r="C1839" t="s">
        <v>953</v>
      </c>
      <c r="D1839" t="s">
        <v>722</v>
      </c>
      <c r="E1839">
        <v>2</v>
      </c>
      <c r="F1839" t="str">
        <f>IFERROR(VLOOKUP(TRIM(sas_2015[[#This Row],[vehicle_Body type]]),body_cat[],2,FALSE)," ")</f>
        <v>off road</v>
      </c>
      <c r="G1839" t="str">
        <f>IFERROR(VLOOKUP(TRIM(sas_2015[[#This Row],[Registration type]]),regi_cat[],2,FALSE)," ")</f>
        <v>auto</v>
      </c>
    </row>
    <row r="1840" spans="3:7" x14ac:dyDescent="0.2">
      <c r="C1840" t="s">
        <v>953</v>
      </c>
      <c r="D1840" t="s">
        <v>711</v>
      </c>
      <c r="E1840">
        <v>11</v>
      </c>
      <c r="F1840" t="str">
        <f>IFERROR(VLOOKUP(TRIM(sas_2015[[#This Row],[vehicle_Body type]]),body_cat[],2,FALSE)," ")</f>
        <v>off road</v>
      </c>
      <c r="G1840" t="str">
        <f>IFERROR(VLOOKUP(TRIM(sas_2015[[#This Row],[Registration type]]),regi_cat[],2,FALSE)," ")</f>
        <v>auto</v>
      </c>
    </row>
    <row r="1841" spans="3:7" x14ac:dyDescent="0.2">
      <c r="C1841" t="s">
        <v>953</v>
      </c>
      <c r="D1841" t="s">
        <v>712</v>
      </c>
      <c r="E1841">
        <v>1</v>
      </c>
      <c r="F1841" t="str">
        <f>IFERROR(VLOOKUP(TRIM(sas_2015[[#This Row],[vehicle_Body type]]),body_cat[],2,FALSE)," ")</f>
        <v>off road</v>
      </c>
      <c r="G1841" t="str">
        <f>IFERROR(VLOOKUP(TRIM(sas_2015[[#This Row],[Registration type]]),regi_cat[],2,FALSE)," ")</f>
        <v>auto</v>
      </c>
    </row>
    <row r="1842" spans="3:7" x14ac:dyDescent="0.2">
      <c r="C1842" t="s">
        <v>953</v>
      </c>
      <c r="D1842" t="s">
        <v>738</v>
      </c>
      <c r="E1842">
        <v>27</v>
      </c>
      <c r="F1842" t="str">
        <f>IFERROR(VLOOKUP(TRIM(sas_2015[[#This Row],[vehicle_Body type]]),body_cat[],2,FALSE)," ")</f>
        <v>off road</v>
      </c>
      <c r="G1842" t="str">
        <f>IFERROR(VLOOKUP(TRIM(sas_2015[[#This Row],[Registration type]]),regi_cat[],2,FALSE)," ")</f>
        <v>auto</v>
      </c>
    </row>
    <row r="1843" spans="3:7" x14ac:dyDescent="0.2">
      <c r="C1843" t="s">
        <v>953</v>
      </c>
      <c r="D1843" t="s">
        <v>753</v>
      </c>
      <c r="E1843">
        <v>1</v>
      </c>
      <c r="F1843" t="str">
        <f>IFERROR(VLOOKUP(TRIM(sas_2015[[#This Row],[vehicle_Body type]]),body_cat[],2,FALSE)," ")</f>
        <v>off road</v>
      </c>
      <c r="G1843" t="str">
        <f>IFERROR(VLOOKUP(TRIM(sas_2015[[#This Row],[Registration type]]),regi_cat[],2,FALSE)," ")</f>
        <v>light commercial truck</v>
      </c>
    </row>
    <row r="1844" spans="3:7" x14ac:dyDescent="0.2">
      <c r="C1844" t="s">
        <v>954</v>
      </c>
      <c r="D1844" t="s">
        <v>782</v>
      </c>
      <c r="E1844">
        <v>8</v>
      </c>
      <c r="F1844" t="str">
        <f>IFERROR(VLOOKUP(TRIM(sas_2015[[#This Row],[vehicle_Body type]]),body_cat[],2,FALSE)," ")</f>
        <v>auto</v>
      </c>
      <c r="G1844" t="str">
        <f>IFERROR(VLOOKUP(TRIM(sas_2015[[#This Row],[Registration type]]),regi_cat[],2,FALSE)," ")</f>
        <v>auto</v>
      </c>
    </row>
    <row r="1845" spans="3:7" x14ac:dyDescent="0.2">
      <c r="C1845" t="s">
        <v>954</v>
      </c>
      <c r="D1845" t="s">
        <v>738</v>
      </c>
      <c r="E1845">
        <v>4</v>
      </c>
      <c r="F1845" t="str">
        <f>IFERROR(VLOOKUP(TRIM(sas_2015[[#This Row],[vehicle_Body type]]),body_cat[],2,FALSE)," ")</f>
        <v>auto</v>
      </c>
      <c r="G1845" t="str">
        <f>IFERROR(VLOOKUP(TRIM(sas_2015[[#This Row],[Registration type]]),regi_cat[],2,FALSE)," ")</f>
        <v>auto</v>
      </c>
    </row>
    <row r="1846" spans="3:7" x14ac:dyDescent="0.2">
      <c r="C1846" t="s">
        <v>954</v>
      </c>
      <c r="D1846" t="s">
        <v>749</v>
      </c>
      <c r="E1846">
        <v>1</v>
      </c>
      <c r="F1846" t="str">
        <f>IFERROR(VLOOKUP(TRIM(sas_2015[[#This Row],[vehicle_Body type]]),body_cat[],2,FALSE)," ")</f>
        <v>auto</v>
      </c>
      <c r="G1846" t="str">
        <f>IFERROR(VLOOKUP(TRIM(sas_2015[[#This Row],[Registration type]]),regi_cat[],2,FALSE)," ")</f>
        <v xml:space="preserve"> </v>
      </c>
    </row>
    <row r="1847" spans="3:7" x14ac:dyDescent="0.2">
      <c r="C1847" t="s">
        <v>954</v>
      </c>
      <c r="D1847" t="s">
        <v>750</v>
      </c>
      <c r="E1847">
        <v>1</v>
      </c>
      <c r="F1847" t="str">
        <f>IFERROR(VLOOKUP(TRIM(sas_2015[[#This Row],[vehicle_Body type]]),body_cat[],2,FALSE)," ")</f>
        <v>auto</v>
      </c>
      <c r="G1847" t="str">
        <f>IFERROR(VLOOKUP(TRIM(sas_2015[[#This Row],[Registration type]]),regi_cat[],2,FALSE)," ")</f>
        <v xml:space="preserve"> </v>
      </c>
    </row>
    <row r="1848" spans="3:7" x14ac:dyDescent="0.2">
      <c r="C1848" t="s">
        <v>955</v>
      </c>
      <c r="D1848" t="s">
        <v>728</v>
      </c>
      <c r="E1848">
        <v>82</v>
      </c>
      <c r="F1848" t="str">
        <f>IFERROR(VLOOKUP(TRIM(sas_2015[[#This Row],[vehicle_Body type]]),body_cat[],2,FALSE)," ")</f>
        <v>motorcycle</v>
      </c>
      <c r="G1848" t="str">
        <f>IFERROR(VLOOKUP(TRIM(sas_2015[[#This Row],[Registration type]]),regi_cat[],2,FALSE)," ")</f>
        <v>motorcycle</v>
      </c>
    </row>
    <row r="1849" spans="3:7" x14ac:dyDescent="0.2">
      <c r="C1849" t="s">
        <v>955</v>
      </c>
      <c r="D1849" t="s">
        <v>729</v>
      </c>
      <c r="E1849">
        <v>1</v>
      </c>
      <c r="F1849" t="str">
        <f>IFERROR(VLOOKUP(TRIM(sas_2015[[#This Row],[vehicle_Body type]]),body_cat[],2,FALSE)," ")</f>
        <v>motorcycle</v>
      </c>
      <c r="G1849" t="str">
        <f>IFERROR(VLOOKUP(TRIM(sas_2015[[#This Row],[Registration type]]),regi_cat[],2,FALSE)," ")</f>
        <v>motorcycle</v>
      </c>
    </row>
    <row r="1850" spans="3:7" x14ac:dyDescent="0.2">
      <c r="C1850" t="s">
        <v>956</v>
      </c>
      <c r="D1850" t="s">
        <v>771</v>
      </c>
      <c r="E1850">
        <v>2</v>
      </c>
      <c r="F1850" t="str">
        <f>IFERROR(VLOOKUP(TRIM(sas_2015[[#This Row],[vehicle_Body type]]),body_cat[],2,FALSE)," ")</f>
        <v>auto</v>
      </c>
      <c r="G1850" t="str">
        <f>IFERROR(VLOOKUP(TRIM(sas_2015[[#This Row],[Registration type]]),regi_cat[],2,FALSE)," ")</f>
        <v>auto</v>
      </c>
    </row>
    <row r="1851" spans="3:7" x14ac:dyDescent="0.2">
      <c r="C1851" t="s">
        <v>956</v>
      </c>
      <c r="D1851" t="s">
        <v>772</v>
      </c>
      <c r="E1851">
        <v>7</v>
      </c>
      <c r="F1851" t="str">
        <f>IFERROR(VLOOKUP(TRIM(sas_2015[[#This Row],[vehicle_Body type]]),body_cat[],2,FALSE)," ")</f>
        <v>auto</v>
      </c>
      <c r="G1851" t="str">
        <f>IFERROR(VLOOKUP(TRIM(sas_2015[[#This Row],[Registration type]]),regi_cat[],2,FALSE)," ")</f>
        <v>auto</v>
      </c>
    </row>
    <row r="1852" spans="3:7" x14ac:dyDescent="0.2">
      <c r="C1852" t="s">
        <v>956</v>
      </c>
      <c r="D1852" t="s">
        <v>773</v>
      </c>
      <c r="E1852">
        <v>2</v>
      </c>
      <c r="F1852" t="str">
        <f>IFERROR(VLOOKUP(TRIM(sas_2015[[#This Row],[vehicle_Body type]]),body_cat[],2,FALSE)," ")</f>
        <v>auto</v>
      </c>
      <c r="G1852" t="str">
        <f>IFERROR(VLOOKUP(TRIM(sas_2015[[#This Row],[Registration type]]),regi_cat[],2,FALSE)," ")</f>
        <v>auto</v>
      </c>
    </row>
    <row r="1853" spans="3:7" x14ac:dyDescent="0.2">
      <c r="C1853" t="s">
        <v>956</v>
      </c>
      <c r="D1853" t="s">
        <v>775</v>
      </c>
      <c r="E1853">
        <v>2</v>
      </c>
      <c r="F1853" t="str">
        <f>IFERROR(VLOOKUP(TRIM(sas_2015[[#This Row],[vehicle_Body type]]),body_cat[],2,FALSE)," ")</f>
        <v>auto</v>
      </c>
      <c r="G1853" t="str">
        <f>IFERROR(VLOOKUP(TRIM(sas_2015[[#This Row],[Registration type]]),regi_cat[],2,FALSE)," ")</f>
        <v>auto</v>
      </c>
    </row>
    <row r="1854" spans="3:7" x14ac:dyDescent="0.2">
      <c r="C1854" t="s">
        <v>956</v>
      </c>
      <c r="D1854" t="s">
        <v>776</v>
      </c>
      <c r="E1854">
        <v>2</v>
      </c>
      <c r="F1854" t="str">
        <f>IFERROR(VLOOKUP(TRIM(sas_2015[[#This Row],[vehicle_Body type]]),body_cat[],2,FALSE)," ")</f>
        <v>auto</v>
      </c>
      <c r="G1854" t="str">
        <f>IFERROR(VLOOKUP(TRIM(sas_2015[[#This Row],[Registration type]]),regi_cat[],2,FALSE)," ")</f>
        <v>auto</v>
      </c>
    </row>
    <row r="1855" spans="3:7" x14ac:dyDescent="0.2">
      <c r="C1855" t="s">
        <v>956</v>
      </c>
      <c r="D1855" t="s">
        <v>712</v>
      </c>
      <c r="E1855">
        <v>4</v>
      </c>
      <c r="F1855" t="str">
        <f>IFERROR(VLOOKUP(TRIM(sas_2015[[#This Row],[vehicle_Body type]]),body_cat[],2,FALSE)," ")</f>
        <v>auto</v>
      </c>
      <c r="G1855" t="str">
        <f>IFERROR(VLOOKUP(TRIM(sas_2015[[#This Row],[Registration type]]),regi_cat[],2,FALSE)," ")</f>
        <v>auto</v>
      </c>
    </row>
    <row r="1856" spans="3:7" x14ac:dyDescent="0.2">
      <c r="C1856" t="s">
        <v>956</v>
      </c>
      <c r="D1856" t="s">
        <v>713</v>
      </c>
      <c r="E1856">
        <v>1</v>
      </c>
      <c r="F1856" t="str">
        <f>IFERROR(VLOOKUP(TRIM(sas_2015[[#This Row],[vehicle_Body type]]),body_cat[],2,FALSE)," ")</f>
        <v>auto</v>
      </c>
      <c r="G1856" t="str">
        <f>IFERROR(VLOOKUP(TRIM(sas_2015[[#This Row],[Registration type]]),regi_cat[],2,FALSE)," ")</f>
        <v>auto</v>
      </c>
    </row>
    <row r="1857" spans="3:7" x14ac:dyDescent="0.2">
      <c r="C1857" t="s">
        <v>956</v>
      </c>
      <c r="D1857" t="s">
        <v>836</v>
      </c>
      <c r="E1857">
        <v>22</v>
      </c>
      <c r="F1857" t="str">
        <f>IFERROR(VLOOKUP(TRIM(sas_2015[[#This Row],[vehicle_Body type]]),body_cat[],2,FALSE)," ")</f>
        <v>auto</v>
      </c>
      <c r="G1857" t="str">
        <f>IFERROR(VLOOKUP(TRIM(sas_2015[[#This Row],[Registration type]]),regi_cat[],2,FALSE)," ")</f>
        <v>auto</v>
      </c>
    </row>
    <row r="1858" spans="3:7" x14ac:dyDescent="0.2">
      <c r="C1858" t="s">
        <v>956</v>
      </c>
      <c r="D1858" t="s">
        <v>715</v>
      </c>
      <c r="E1858">
        <v>2</v>
      </c>
      <c r="F1858" t="str">
        <f>IFERROR(VLOOKUP(TRIM(sas_2015[[#This Row],[vehicle_Body type]]),body_cat[],2,FALSE)," ")</f>
        <v>auto</v>
      </c>
      <c r="G1858" t="str">
        <f>IFERROR(VLOOKUP(TRIM(sas_2015[[#This Row],[Registration type]]),regi_cat[],2,FALSE)," ")</f>
        <v>auto</v>
      </c>
    </row>
    <row r="1859" spans="3:7" x14ac:dyDescent="0.2">
      <c r="C1859" t="s">
        <v>956</v>
      </c>
      <c r="D1859" t="s">
        <v>717</v>
      </c>
      <c r="E1859">
        <v>3</v>
      </c>
      <c r="F1859" t="str">
        <f>IFERROR(VLOOKUP(TRIM(sas_2015[[#This Row],[vehicle_Body type]]),body_cat[],2,FALSE)," ")</f>
        <v>auto</v>
      </c>
      <c r="G1859" t="str">
        <f>IFERROR(VLOOKUP(TRIM(sas_2015[[#This Row],[Registration type]]),regi_cat[],2,FALSE)," ")</f>
        <v>auto</v>
      </c>
    </row>
    <row r="1860" spans="3:7" x14ac:dyDescent="0.2">
      <c r="C1860" t="s">
        <v>956</v>
      </c>
      <c r="D1860" t="s">
        <v>718</v>
      </c>
      <c r="E1860">
        <v>1</v>
      </c>
      <c r="F1860" t="str">
        <f>IFERROR(VLOOKUP(TRIM(sas_2015[[#This Row],[vehicle_Body type]]),body_cat[],2,FALSE)," ")</f>
        <v>auto</v>
      </c>
      <c r="G1860" t="str">
        <f>IFERROR(VLOOKUP(TRIM(sas_2015[[#This Row],[Registration type]]),regi_cat[],2,FALSE)," ")</f>
        <v>auto</v>
      </c>
    </row>
    <row r="1861" spans="3:7" x14ac:dyDescent="0.2">
      <c r="C1861" t="s">
        <v>956</v>
      </c>
      <c r="D1861" t="s">
        <v>892</v>
      </c>
      <c r="E1861">
        <v>1</v>
      </c>
      <c r="F1861" t="str">
        <f>IFERROR(VLOOKUP(TRIM(sas_2015[[#This Row],[vehicle_Body type]]),body_cat[],2,FALSE)," ")</f>
        <v>auto</v>
      </c>
      <c r="G1861" t="str">
        <f>IFERROR(VLOOKUP(TRIM(sas_2015[[#This Row],[Registration type]]),regi_cat[],2,FALSE)," ")</f>
        <v>auto</v>
      </c>
    </row>
    <row r="1862" spans="3:7" x14ac:dyDescent="0.2">
      <c r="C1862" t="s">
        <v>956</v>
      </c>
      <c r="D1862" t="s">
        <v>719</v>
      </c>
      <c r="E1862">
        <v>2</v>
      </c>
      <c r="F1862" t="str">
        <f>IFERROR(VLOOKUP(TRIM(sas_2015[[#This Row],[vehicle_Body type]]),body_cat[],2,FALSE)," ")</f>
        <v>auto</v>
      </c>
      <c r="G1862" t="str">
        <f>IFERROR(VLOOKUP(TRIM(sas_2015[[#This Row],[Registration type]]),regi_cat[],2,FALSE)," ")</f>
        <v>auto</v>
      </c>
    </row>
    <row r="1863" spans="3:7" x14ac:dyDescent="0.2">
      <c r="C1863" t="s">
        <v>956</v>
      </c>
      <c r="D1863" t="s">
        <v>721</v>
      </c>
      <c r="E1863">
        <v>5</v>
      </c>
      <c r="F1863" t="str">
        <f>IFERROR(VLOOKUP(TRIM(sas_2015[[#This Row],[vehicle_Body type]]),body_cat[],2,FALSE)," ")</f>
        <v>auto</v>
      </c>
      <c r="G1863" t="str">
        <f>IFERROR(VLOOKUP(TRIM(sas_2015[[#This Row],[Registration type]]),regi_cat[],2,FALSE)," ")</f>
        <v>auto</v>
      </c>
    </row>
    <row r="1864" spans="3:7" x14ac:dyDescent="0.2">
      <c r="C1864" t="s">
        <v>956</v>
      </c>
      <c r="D1864" t="s">
        <v>826</v>
      </c>
      <c r="E1864">
        <v>1</v>
      </c>
      <c r="F1864" t="str">
        <f>IFERROR(VLOOKUP(TRIM(sas_2015[[#This Row],[vehicle_Body type]]),body_cat[],2,FALSE)," ")</f>
        <v>auto</v>
      </c>
      <c r="G1864" t="str">
        <f>IFERROR(VLOOKUP(TRIM(sas_2015[[#This Row],[Registration type]]),regi_cat[],2,FALSE)," ")</f>
        <v>auto</v>
      </c>
    </row>
    <row r="1865" spans="3:7" x14ac:dyDescent="0.2">
      <c r="C1865" t="s">
        <v>956</v>
      </c>
      <c r="D1865" t="s">
        <v>723</v>
      </c>
      <c r="E1865">
        <v>1</v>
      </c>
      <c r="F1865" t="str">
        <f>IFERROR(VLOOKUP(TRIM(sas_2015[[#This Row],[vehicle_Body type]]),body_cat[],2,FALSE)," ")</f>
        <v>auto</v>
      </c>
      <c r="G1865" t="str">
        <f>IFERROR(VLOOKUP(TRIM(sas_2015[[#This Row],[Registration type]]),regi_cat[],2,FALSE)," ")</f>
        <v>auto</v>
      </c>
    </row>
    <row r="1866" spans="3:7" x14ac:dyDescent="0.2">
      <c r="C1866" t="s">
        <v>956</v>
      </c>
      <c r="D1866" t="s">
        <v>724</v>
      </c>
      <c r="E1866">
        <v>21</v>
      </c>
      <c r="F1866" t="str">
        <f>IFERROR(VLOOKUP(TRIM(sas_2015[[#This Row],[vehicle_Body type]]),body_cat[],2,FALSE)," ")</f>
        <v>auto</v>
      </c>
      <c r="G1866" t="str">
        <f>IFERROR(VLOOKUP(TRIM(sas_2015[[#This Row],[Registration type]]),regi_cat[],2,FALSE)," ")</f>
        <v>auto</v>
      </c>
    </row>
    <row r="1867" spans="3:7" x14ac:dyDescent="0.2">
      <c r="C1867" t="s">
        <v>956</v>
      </c>
      <c r="D1867" t="s">
        <v>788</v>
      </c>
      <c r="E1867">
        <v>2</v>
      </c>
      <c r="F1867" t="str">
        <f>IFERROR(VLOOKUP(TRIM(sas_2015[[#This Row],[vehicle_Body type]]),body_cat[],2,FALSE)," ")</f>
        <v>auto</v>
      </c>
      <c r="G1867" t="str">
        <f>IFERROR(VLOOKUP(TRIM(sas_2015[[#This Row],[Registration type]]),regi_cat[],2,FALSE)," ")</f>
        <v>auto</v>
      </c>
    </row>
    <row r="1868" spans="3:7" x14ac:dyDescent="0.2">
      <c r="C1868" t="s">
        <v>956</v>
      </c>
      <c r="D1868" t="s">
        <v>725</v>
      </c>
      <c r="E1868">
        <v>1</v>
      </c>
      <c r="F1868" t="str">
        <f>IFERROR(VLOOKUP(TRIM(sas_2015[[#This Row],[vehicle_Body type]]),body_cat[],2,FALSE)," ")</f>
        <v>auto</v>
      </c>
      <c r="G1868" t="str">
        <f>IFERROR(VLOOKUP(TRIM(sas_2015[[#This Row],[Registration type]]),regi_cat[],2,FALSE)," ")</f>
        <v>auto</v>
      </c>
    </row>
    <row r="1869" spans="3:7" x14ac:dyDescent="0.2">
      <c r="C1869" t="s">
        <v>956</v>
      </c>
      <c r="D1869" t="s">
        <v>791</v>
      </c>
      <c r="E1869">
        <v>3</v>
      </c>
      <c r="F1869" t="str">
        <f>IFERROR(VLOOKUP(TRIM(sas_2015[[#This Row],[vehicle_Body type]]),body_cat[],2,FALSE)," ")</f>
        <v>auto</v>
      </c>
      <c r="G1869" t="str">
        <f>IFERROR(VLOOKUP(TRIM(sas_2015[[#This Row],[Registration type]]),regi_cat[],2,FALSE)," ")</f>
        <v>auto</v>
      </c>
    </row>
    <row r="1870" spans="3:7" x14ac:dyDescent="0.2">
      <c r="C1870" t="s">
        <v>956</v>
      </c>
      <c r="D1870" t="s">
        <v>792</v>
      </c>
      <c r="E1870">
        <v>1</v>
      </c>
      <c r="F1870" t="str">
        <f>IFERROR(VLOOKUP(TRIM(sas_2015[[#This Row],[vehicle_Body type]]),body_cat[],2,FALSE)," ")</f>
        <v>auto</v>
      </c>
      <c r="G1870" t="str">
        <f>IFERROR(VLOOKUP(TRIM(sas_2015[[#This Row],[Registration type]]),regi_cat[],2,FALSE)," ")</f>
        <v>auto</v>
      </c>
    </row>
    <row r="1871" spans="3:7" x14ac:dyDescent="0.2">
      <c r="C1871" t="s">
        <v>956</v>
      </c>
      <c r="D1871" t="s">
        <v>794</v>
      </c>
      <c r="E1871">
        <v>2</v>
      </c>
      <c r="F1871" t="str">
        <f>IFERROR(VLOOKUP(TRIM(sas_2015[[#This Row],[vehicle_Body type]]),body_cat[],2,FALSE)," ")</f>
        <v>auto</v>
      </c>
      <c r="G1871" t="str">
        <f>IFERROR(VLOOKUP(TRIM(sas_2015[[#This Row],[Registration type]]),regi_cat[],2,FALSE)," ")</f>
        <v>auto</v>
      </c>
    </row>
    <row r="1872" spans="3:7" x14ac:dyDescent="0.2">
      <c r="C1872" t="s">
        <v>956</v>
      </c>
      <c r="D1872" t="s">
        <v>736</v>
      </c>
      <c r="E1872">
        <v>5</v>
      </c>
      <c r="F1872" t="str">
        <f>IFERROR(VLOOKUP(TRIM(sas_2015[[#This Row],[vehicle_Body type]]),body_cat[],2,FALSE)," ")</f>
        <v>auto</v>
      </c>
      <c r="G1872" t="str">
        <f>IFERROR(VLOOKUP(TRIM(sas_2015[[#This Row],[Registration type]]),regi_cat[],2,FALSE)," ")</f>
        <v>municipal other</v>
      </c>
    </row>
    <row r="1873" spans="3:7" x14ac:dyDescent="0.2">
      <c r="C1873" t="s">
        <v>956</v>
      </c>
      <c r="D1873" t="s">
        <v>796</v>
      </c>
      <c r="E1873">
        <v>1</v>
      </c>
      <c r="F1873" t="str">
        <f>IFERROR(VLOOKUP(TRIM(sas_2015[[#This Row],[vehicle_Body type]]),body_cat[],2,FALSE)," ")</f>
        <v>auto</v>
      </c>
      <c r="G1873" t="str">
        <f>IFERROR(VLOOKUP(TRIM(sas_2015[[#This Row],[Registration type]]),regi_cat[],2,FALSE)," ")</f>
        <v>auto</v>
      </c>
    </row>
    <row r="1874" spans="3:7" x14ac:dyDescent="0.2">
      <c r="C1874" t="s">
        <v>956</v>
      </c>
      <c r="D1874" t="s">
        <v>737</v>
      </c>
      <c r="E1874">
        <v>8</v>
      </c>
      <c r="F1874" t="str">
        <f>IFERROR(VLOOKUP(TRIM(sas_2015[[#This Row],[vehicle_Body type]]),body_cat[],2,FALSE)," ")</f>
        <v>auto</v>
      </c>
      <c r="G1874" t="str">
        <f>IFERROR(VLOOKUP(TRIM(sas_2015[[#This Row],[Registration type]]),regi_cat[],2,FALSE)," ")</f>
        <v>auto</v>
      </c>
    </row>
    <row r="1875" spans="3:7" x14ac:dyDescent="0.2">
      <c r="C1875" t="s">
        <v>956</v>
      </c>
      <c r="D1875" t="s">
        <v>799</v>
      </c>
      <c r="E1875">
        <v>1</v>
      </c>
      <c r="F1875" t="str">
        <f>IFERROR(VLOOKUP(TRIM(sas_2015[[#This Row],[vehicle_Body type]]),body_cat[],2,FALSE)," ")</f>
        <v>auto</v>
      </c>
      <c r="G1875" t="str">
        <f>IFERROR(VLOOKUP(TRIM(sas_2015[[#This Row],[Registration type]]),regi_cat[],2,FALSE)," ")</f>
        <v>auto</v>
      </c>
    </row>
    <row r="1876" spans="3:7" x14ac:dyDescent="0.2">
      <c r="C1876" t="s">
        <v>956</v>
      </c>
      <c r="D1876" t="s">
        <v>800</v>
      </c>
      <c r="E1876">
        <v>1</v>
      </c>
      <c r="F1876" t="str">
        <f>IFERROR(VLOOKUP(TRIM(sas_2015[[#This Row],[vehicle_Body type]]),body_cat[],2,FALSE)," ")</f>
        <v>auto</v>
      </c>
      <c r="G1876" t="str">
        <f>IFERROR(VLOOKUP(TRIM(sas_2015[[#This Row],[Registration type]]),regi_cat[],2,FALSE)," ")</f>
        <v>auto</v>
      </c>
    </row>
    <row r="1877" spans="3:7" x14ac:dyDescent="0.2">
      <c r="C1877" t="s">
        <v>956</v>
      </c>
      <c r="D1877" t="s">
        <v>738</v>
      </c>
      <c r="E1877">
        <v>7664</v>
      </c>
      <c r="F1877" t="str">
        <f>IFERROR(VLOOKUP(TRIM(sas_2015[[#This Row],[vehicle_Body type]]),body_cat[],2,FALSE)," ")</f>
        <v>auto</v>
      </c>
      <c r="G1877" t="str">
        <f>IFERROR(VLOOKUP(TRIM(sas_2015[[#This Row],[Registration type]]),regi_cat[],2,FALSE)," ")</f>
        <v>auto</v>
      </c>
    </row>
    <row r="1878" spans="3:7" x14ac:dyDescent="0.2">
      <c r="C1878" t="s">
        <v>956</v>
      </c>
      <c r="D1878" t="s">
        <v>739</v>
      </c>
      <c r="E1878">
        <v>5</v>
      </c>
      <c r="F1878" t="str">
        <f>IFERROR(VLOOKUP(TRIM(sas_2015[[#This Row],[vehicle_Body type]]),body_cat[],2,FALSE)," ")</f>
        <v>auto</v>
      </c>
      <c r="G1878" t="str">
        <f>IFERROR(VLOOKUP(TRIM(sas_2015[[#This Row],[Registration type]]),regi_cat[],2,FALSE)," ")</f>
        <v>auto</v>
      </c>
    </row>
    <row r="1879" spans="3:7" x14ac:dyDescent="0.2">
      <c r="C1879" t="s">
        <v>956</v>
      </c>
      <c r="D1879" t="s">
        <v>803</v>
      </c>
      <c r="E1879">
        <v>5</v>
      </c>
      <c r="F1879" t="str">
        <f>IFERROR(VLOOKUP(TRIM(sas_2015[[#This Row],[vehicle_Body type]]),body_cat[],2,FALSE)," ")</f>
        <v>auto</v>
      </c>
      <c r="G1879" t="str">
        <f>IFERROR(VLOOKUP(TRIM(sas_2015[[#This Row],[Registration type]]),regi_cat[],2,FALSE)," ")</f>
        <v>auto</v>
      </c>
    </row>
    <row r="1880" spans="3:7" x14ac:dyDescent="0.2">
      <c r="C1880" t="s">
        <v>956</v>
      </c>
      <c r="D1880" t="s">
        <v>740</v>
      </c>
      <c r="E1880">
        <v>4</v>
      </c>
      <c r="F1880" t="str">
        <f>IFERROR(VLOOKUP(TRIM(sas_2015[[#This Row],[vehicle_Body type]]),body_cat[],2,FALSE)," ")</f>
        <v>auto</v>
      </c>
      <c r="G1880" t="str">
        <f>IFERROR(VLOOKUP(TRIM(sas_2015[[#This Row],[Registration type]]),regi_cat[],2,FALSE)," ")</f>
        <v>auto</v>
      </c>
    </row>
    <row r="1881" spans="3:7" x14ac:dyDescent="0.2">
      <c r="C1881" t="s">
        <v>956</v>
      </c>
      <c r="D1881" t="s">
        <v>741</v>
      </c>
      <c r="E1881">
        <v>10</v>
      </c>
      <c r="F1881" t="str">
        <f>IFERROR(VLOOKUP(TRIM(sas_2015[[#This Row],[vehicle_Body type]]),body_cat[],2,FALSE)," ")</f>
        <v>auto</v>
      </c>
      <c r="G1881" t="str">
        <f>IFERROR(VLOOKUP(TRIM(sas_2015[[#This Row],[Registration type]]),regi_cat[],2,FALSE)," ")</f>
        <v>passenger truck</v>
      </c>
    </row>
    <row r="1882" spans="3:7" x14ac:dyDescent="0.2">
      <c r="C1882" t="s">
        <v>956</v>
      </c>
      <c r="D1882" t="s">
        <v>805</v>
      </c>
      <c r="E1882">
        <v>1</v>
      </c>
      <c r="F1882" t="str">
        <f>IFERROR(VLOOKUP(TRIM(sas_2015[[#This Row],[vehicle_Body type]]),body_cat[],2,FALSE)," ")</f>
        <v>auto</v>
      </c>
      <c r="G1882" t="str">
        <f>IFERROR(VLOOKUP(TRIM(sas_2015[[#This Row],[Registration type]]),regi_cat[],2,FALSE)," ")</f>
        <v>auto</v>
      </c>
    </row>
    <row r="1883" spans="3:7" x14ac:dyDescent="0.2">
      <c r="C1883" t="s">
        <v>956</v>
      </c>
      <c r="D1883" t="s">
        <v>743</v>
      </c>
      <c r="E1883">
        <v>1</v>
      </c>
      <c r="F1883" t="str">
        <f>IFERROR(VLOOKUP(TRIM(sas_2015[[#This Row],[vehicle_Body type]]),body_cat[],2,FALSE)," ")</f>
        <v>auto</v>
      </c>
      <c r="G1883" t="str">
        <f>IFERROR(VLOOKUP(TRIM(sas_2015[[#This Row],[Registration type]]),regi_cat[],2,FALSE)," ")</f>
        <v>passenger truck</v>
      </c>
    </row>
    <row r="1884" spans="3:7" x14ac:dyDescent="0.2">
      <c r="C1884" t="s">
        <v>956</v>
      </c>
      <c r="D1884" t="s">
        <v>744</v>
      </c>
      <c r="E1884">
        <v>4</v>
      </c>
      <c r="F1884" t="str">
        <f>IFERROR(VLOOKUP(TRIM(sas_2015[[#This Row],[vehicle_Body type]]),body_cat[],2,FALSE)," ")</f>
        <v>auto</v>
      </c>
      <c r="G1884" t="str">
        <f>IFERROR(VLOOKUP(TRIM(sas_2015[[#This Row],[Registration type]]),regi_cat[],2,FALSE)," ")</f>
        <v>auto</v>
      </c>
    </row>
    <row r="1885" spans="3:7" x14ac:dyDescent="0.2">
      <c r="C1885" t="s">
        <v>956</v>
      </c>
      <c r="D1885" t="s">
        <v>810</v>
      </c>
      <c r="E1885">
        <v>2</v>
      </c>
      <c r="F1885" t="str">
        <f>IFERROR(VLOOKUP(TRIM(sas_2015[[#This Row],[vehicle_Body type]]),body_cat[],2,FALSE)," ")</f>
        <v>auto</v>
      </c>
      <c r="G1885" t="str">
        <f>IFERROR(VLOOKUP(TRIM(sas_2015[[#This Row],[Registration type]]),regi_cat[],2,FALSE)," ")</f>
        <v>auto</v>
      </c>
    </row>
    <row r="1886" spans="3:7" x14ac:dyDescent="0.2">
      <c r="C1886" t="s">
        <v>956</v>
      </c>
      <c r="D1886" t="s">
        <v>813</v>
      </c>
      <c r="E1886">
        <v>1</v>
      </c>
      <c r="F1886" t="str">
        <f>IFERROR(VLOOKUP(TRIM(sas_2015[[#This Row],[vehicle_Body type]]),body_cat[],2,FALSE)," ")</f>
        <v>auto</v>
      </c>
      <c r="G1886" t="str">
        <f>IFERROR(VLOOKUP(TRIM(sas_2015[[#This Row],[Registration type]]),regi_cat[],2,FALSE)," ")</f>
        <v>auto</v>
      </c>
    </row>
    <row r="1887" spans="3:7" x14ac:dyDescent="0.2">
      <c r="C1887" t="s">
        <v>956</v>
      </c>
      <c r="D1887" t="s">
        <v>748</v>
      </c>
      <c r="E1887">
        <v>20</v>
      </c>
      <c r="F1887" t="str">
        <f>IFERROR(VLOOKUP(TRIM(sas_2015[[#This Row],[vehicle_Body type]]),body_cat[],2,FALSE)," ")</f>
        <v>auto</v>
      </c>
      <c r="G1887" t="str">
        <f>IFERROR(VLOOKUP(TRIM(sas_2015[[#This Row],[Registration type]]),regi_cat[],2,FALSE)," ")</f>
        <v>auto</v>
      </c>
    </row>
    <row r="1888" spans="3:7" x14ac:dyDescent="0.2">
      <c r="C1888" t="s">
        <v>956</v>
      </c>
      <c r="D1888" t="s">
        <v>752</v>
      </c>
      <c r="E1888">
        <v>393</v>
      </c>
      <c r="F1888" t="str">
        <f>IFERROR(VLOOKUP(TRIM(sas_2015[[#This Row],[vehicle_Body type]]),body_cat[],2,FALSE)," ")</f>
        <v>auto</v>
      </c>
      <c r="G1888" t="str">
        <f>IFERROR(VLOOKUP(TRIM(sas_2015[[#This Row],[Registration type]]),regi_cat[],2,FALSE)," ")</f>
        <v>light commercial truck</v>
      </c>
    </row>
    <row r="1889" spans="3:7" x14ac:dyDescent="0.2">
      <c r="C1889" t="s">
        <v>956</v>
      </c>
      <c r="D1889" t="s">
        <v>757</v>
      </c>
      <c r="E1889">
        <v>116</v>
      </c>
      <c r="F1889" t="str">
        <f>IFERROR(VLOOKUP(TRIM(sas_2015[[#This Row],[vehicle_Body type]]),body_cat[],2,FALSE)," ")</f>
        <v>auto</v>
      </c>
      <c r="G1889" t="str">
        <f>IFERROR(VLOOKUP(TRIM(sas_2015[[#This Row],[Registration type]]),regi_cat[],2,FALSE)," ")</f>
        <v>light commercial truck</v>
      </c>
    </row>
    <row r="1890" spans="3:7" x14ac:dyDescent="0.2">
      <c r="C1890" t="s">
        <v>956</v>
      </c>
      <c r="D1890" t="s">
        <v>759</v>
      </c>
      <c r="E1890">
        <v>3</v>
      </c>
      <c r="F1890" t="str">
        <f>IFERROR(VLOOKUP(TRIM(sas_2015[[#This Row],[vehicle_Body type]]),body_cat[],2,FALSE)," ")</f>
        <v>auto</v>
      </c>
      <c r="G1890" t="str">
        <f>IFERROR(VLOOKUP(TRIM(sas_2015[[#This Row],[Registration type]]),regi_cat[],2,FALSE)," ")</f>
        <v>auto</v>
      </c>
    </row>
    <row r="1891" spans="3:7" x14ac:dyDescent="0.2">
      <c r="C1891" t="s">
        <v>956</v>
      </c>
      <c r="D1891" t="s">
        <v>761</v>
      </c>
      <c r="E1891">
        <v>3</v>
      </c>
      <c r="F1891" t="str">
        <f>IFERROR(VLOOKUP(TRIM(sas_2015[[#This Row],[vehicle_Body type]]),body_cat[],2,FALSE)," ")</f>
        <v>auto</v>
      </c>
      <c r="G1891" t="str">
        <f>IFERROR(VLOOKUP(TRIM(sas_2015[[#This Row],[Registration type]]),regi_cat[],2,FALSE)," ")</f>
        <v>auto</v>
      </c>
    </row>
    <row r="1892" spans="3:7" x14ac:dyDescent="0.2">
      <c r="C1892" t="s">
        <v>956</v>
      </c>
      <c r="D1892" t="s">
        <v>762</v>
      </c>
      <c r="E1892">
        <v>2</v>
      </c>
      <c r="F1892" t="str">
        <f>IFERROR(VLOOKUP(TRIM(sas_2015[[#This Row],[vehicle_Body type]]),body_cat[],2,FALSE)," ")</f>
        <v>auto</v>
      </c>
      <c r="G1892" t="str">
        <f>IFERROR(VLOOKUP(TRIM(sas_2015[[#This Row],[Registration type]]),regi_cat[],2,FALSE)," ")</f>
        <v>auto</v>
      </c>
    </row>
    <row r="1893" spans="3:7" x14ac:dyDescent="0.2">
      <c r="C1893" t="s">
        <v>956</v>
      </c>
      <c r="D1893" t="s">
        <v>763</v>
      </c>
      <c r="E1893">
        <v>82</v>
      </c>
      <c r="F1893" t="str">
        <f>IFERROR(VLOOKUP(TRIM(sas_2015[[#This Row],[vehicle_Body type]]),body_cat[],2,FALSE)," ")</f>
        <v>auto</v>
      </c>
      <c r="G1893" t="str">
        <f>IFERROR(VLOOKUP(TRIM(sas_2015[[#This Row],[Registration type]]),regi_cat[],2,FALSE)," ")</f>
        <v>auto</v>
      </c>
    </row>
    <row r="1894" spans="3:7" x14ac:dyDescent="0.2">
      <c r="C1894" t="s">
        <v>956</v>
      </c>
      <c r="D1894" t="s">
        <v>764</v>
      </c>
      <c r="E1894">
        <v>4</v>
      </c>
      <c r="F1894" t="str">
        <f>IFERROR(VLOOKUP(TRIM(sas_2015[[#This Row],[vehicle_Body type]]),body_cat[],2,FALSE)," ")</f>
        <v>auto</v>
      </c>
      <c r="G1894" t="str">
        <f>IFERROR(VLOOKUP(TRIM(sas_2015[[#This Row],[Registration type]]),regi_cat[],2,FALSE)," ")</f>
        <v>auto</v>
      </c>
    </row>
    <row r="1895" spans="3:7" x14ac:dyDescent="0.2">
      <c r="C1895" t="s">
        <v>957</v>
      </c>
      <c r="D1895" t="s">
        <v>779</v>
      </c>
      <c r="E1895">
        <v>2</v>
      </c>
      <c r="F1895" t="str">
        <f>IFERROR(VLOOKUP(TRIM(sas_2015[[#This Row],[vehicle_Body type]]),body_cat[],2,FALSE)," ")</f>
        <v>auto</v>
      </c>
      <c r="G1895" t="str">
        <f>IFERROR(VLOOKUP(TRIM(sas_2015[[#This Row],[Registration type]]),regi_cat[],2,FALSE)," ")</f>
        <v>passenger truck</v>
      </c>
    </row>
    <row r="1896" spans="3:7" x14ac:dyDescent="0.2">
      <c r="C1896" t="s">
        <v>957</v>
      </c>
      <c r="D1896" t="s">
        <v>771</v>
      </c>
      <c r="E1896">
        <v>1</v>
      </c>
      <c r="F1896" t="str">
        <f>IFERROR(VLOOKUP(TRIM(sas_2015[[#This Row],[vehicle_Body type]]),body_cat[],2,FALSE)," ")</f>
        <v>auto</v>
      </c>
      <c r="G1896" t="str">
        <f>IFERROR(VLOOKUP(TRIM(sas_2015[[#This Row],[Registration type]]),regi_cat[],2,FALSE)," ")</f>
        <v>auto</v>
      </c>
    </row>
    <row r="1897" spans="3:7" x14ac:dyDescent="0.2">
      <c r="C1897" t="s">
        <v>957</v>
      </c>
      <c r="D1897" t="s">
        <v>772</v>
      </c>
      <c r="E1897">
        <v>1</v>
      </c>
      <c r="F1897" t="str">
        <f>IFERROR(VLOOKUP(TRIM(sas_2015[[#This Row],[vehicle_Body type]]),body_cat[],2,FALSE)," ")</f>
        <v>auto</v>
      </c>
      <c r="G1897" t="str">
        <f>IFERROR(VLOOKUP(TRIM(sas_2015[[#This Row],[Registration type]]),regi_cat[],2,FALSE)," ")</f>
        <v>auto</v>
      </c>
    </row>
    <row r="1898" spans="3:7" x14ac:dyDescent="0.2">
      <c r="C1898" t="s">
        <v>957</v>
      </c>
      <c r="D1898" t="s">
        <v>711</v>
      </c>
      <c r="E1898">
        <v>1</v>
      </c>
      <c r="F1898" t="str">
        <f>IFERROR(VLOOKUP(TRIM(sas_2015[[#This Row],[vehicle_Body type]]),body_cat[],2,FALSE)," ")</f>
        <v>auto</v>
      </c>
      <c r="G1898" t="str">
        <f>IFERROR(VLOOKUP(TRIM(sas_2015[[#This Row],[Registration type]]),regi_cat[],2,FALSE)," ")</f>
        <v>auto</v>
      </c>
    </row>
    <row r="1899" spans="3:7" x14ac:dyDescent="0.2">
      <c r="C1899" t="s">
        <v>957</v>
      </c>
      <c r="D1899" t="s">
        <v>712</v>
      </c>
      <c r="E1899">
        <v>3</v>
      </c>
      <c r="F1899" t="str">
        <f>IFERROR(VLOOKUP(TRIM(sas_2015[[#This Row],[vehicle_Body type]]),body_cat[],2,FALSE)," ")</f>
        <v>auto</v>
      </c>
      <c r="G1899" t="str">
        <f>IFERROR(VLOOKUP(TRIM(sas_2015[[#This Row],[Registration type]]),regi_cat[],2,FALSE)," ")</f>
        <v>auto</v>
      </c>
    </row>
    <row r="1900" spans="3:7" x14ac:dyDescent="0.2">
      <c r="C1900" t="s">
        <v>957</v>
      </c>
      <c r="D1900" t="s">
        <v>836</v>
      </c>
      <c r="E1900">
        <v>8</v>
      </c>
      <c r="F1900" t="str">
        <f>IFERROR(VLOOKUP(TRIM(sas_2015[[#This Row],[vehicle_Body type]]),body_cat[],2,FALSE)," ")</f>
        <v>auto</v>
      </c>
      <c r="G1900" t="str">
        <f>IFERROR(VLOOKUP(TRIM(sas_2015[[#This Row],[Registration type]]),regi_cat[],2,FALSE)," ")</f>
        <v>auto</v>
      </c>
    </row>
    <row r="1901" spans="3:7" x14ac:dyDescent="0.2">
      <c r="C1901" t="s">
        <v>957</v>
      </c>
      <c r="D1901" t="s">
        <v>715</v>
      </c>
      <c r="E1901">
        <v>1</v>
      </c>
      <c r="F1901" t="str">
        <f>IFERROR(VLOOKUP(TRIM(sas_2015[[#This Row],[vehicle_Body type]]),body_cat[],2,FALSE)," ")</f>
        <v>auto</v>
      </c>
      <c r="G1901" t="str">
        <f>IFERROR(VLOOKUP(TRIM(sas_2015[[#This Row],[Registration type]]),regi_cat[],2,FALSE)," ")</f>
        <v>auto</v>
      </c>
    </row>
    <row r="1902" spans="3:7" x14ac:dyDescent="0.2">
      <c r="C1902" t="s">
        <v>957</v>
      </c>
      <c r="D1902" t="s">
        <v>716</v>
      </c>
      <c r="E1902">
        <v>1</v>
      </c>
      <c r="F1902" t="str">
        <f>IFERROR(VLOOKUP(TRIM(sas_2015[[#This Row],[vehicle_Body type]]),body_cat[],2,FALSE)," ")</f>
        <v>auto</v>
      </c>
      <c r="G1902" t="str">
        <f>IFERROR(VLOOKUP(TRIM(sas_2015[[#This Row],[Registration type]]),regi_cat[],2,FALSE)," ")</f>
        <v>auto</v>
      </c>
    </row>
    <row r="1903" spans="3:7" x14ac:dyDescent="0.2">
      <c r="C1903" t="s">
        <v>957</v>
      </c>
      <c r="D1903" t="s">
        <v>719</v>
      </c>
      <c r="E1903">
        <v>1</v>
      </c>
      <c r="F1903" t="str">
        <f>IFERROR(VLOOKUP(TRIM(sas_2015[[#This Row],[vehicle_Body type]]),body_cat[],2,FALSE)," ")</f>
        <v>auto</v>
      </c>
      <c r="G1903" t="str">
        <f>IFERROR(VLOOKUP(TRIM(sas_2015[[#This Row],[Registration type]]),regi_cat[],2,FALSE)," ")</f>
        <v>auto</v>
      </c>
    </row>
    <row r="1904" spans="3:7" x14ac:dyDescent="0.2">
      <c r="C1904" t="s">
        <v>957</v>
      </c>
      <c r="D1904" t="s">
        <v>781</v>
      </c>
      <c r="E1904">
        <v>1</v>
      </c>
      <c r="F1904" t="str">
        <f>IFERROR(VLOOKUP(TRIM(sas_2015[[#This Row],[vehicle_Body type]]),body_cat[],2,FALSE)," ")</f>
        <v>auto</v>
      </c>
      <c r="G1904" t="str">
        <f>IFERROR(VLOOKUP(TRIM(sas_2015[[#This Row],[Registration type]]),regi_cat[],2,FALSE)," ")</f>
        <v>auto</v>
      </c>
    </row>
    <row r="1905" spans="3:7" x14ac:dyDescent="0.2">
      <c r="C1905" t="s">
        <v>957</v>
      </c>
      <c r="D1905" t="s">
        <v>721</v>
      </c>
      <c r="E1905">
        <v>27</v>
      </c>
      <c r="F1905" t="str">
        <f>IFERROR(VLOOKUP(TRIM(sas_2015[[#This Row],[vehicle_Body type]]),body_cat[],2,FALSE)," ")</f>
        <v>auto</v>
      </c>
      <c r="G1905" t="str">
        <f>IFERROR(VLOOKUP(TRIM(sas_2015[[#This Row],[Registration type]]),regi_cat[],2,FALSE)," ")</f>
        <v>auto</v>
      </c>
    </row>
    <row r="1906" spans="3:7" x14ac:dyDescent="0.2">
      <c r="C1906" t="s">
        <v>957</v>
      </c>
      <c r="D1906" t="s">
        <v>839</v>
      </c>
      <c r="E1906">
        <v>1</v>
      </c>
      <c r="F1906" t="str">
        <f>IFERROR(VLOOKUP(TRIM(sas_2015[[#This Row],[vehicle_Body type]]),body_cat[],2,FALSE)," ")</f>
        <v>auto</v>
      </c>
      <c r="G1906" t="str">
        <f>IFERROR(VLOOKUP(TRIM(sas_2015[[#This Row],[Registration type]]),regi_cat[],2,FALSE)," ")</f>
        <v>passenger truck</v>
      </c>
    </row>
    <row r="1907" spans="3:7" x14ac:dyDescent="0.2">
      <c r="C1907" t="s">
        <v>957</v>
      </c>
      <c r="D1907" t="s">
        <v>723</v>
      </c>
      <c r="E1907">
        <v>1</v>
      </c>
      <c r="F1907" t="str">
        <f>IFERROR(VLOOKUP(TRIM(sas_2015[[#This Row],[vehicle_Body type]]),body_cat[],2,FALSE)," ")</f>
        <v>auto</v>
      </c>
      <c r="G1907" t="str">
        <f>IFERROR(VLOOKUP(TRIM(sas_2015[[#This Row],[Registration type]]),regi_cat[],2,FALSE)," ")</f>
        <v>auto</v>
      </c>
    </row>
    <row r="1908" spans="3:7" x14ac:dyDescent="0.2">
      <c r="C1908" t="s">
        <v>957</v>
      </c>
      <c r="D1908" t="s">
        <v>724</v>
      </c>
      <c r="E1908">
        <v>51</v>
      </c>
      <c r="F1908" t="str">
        <f>IFERROR(VLOOKUP(TRIM(sas_2015[[#This Row],[vehicle_Body type]]),body_cat[],2,FALSE)," ")</f>
        <v>auto</v>
      </c>
      <c r="G1908" t="str">
        <f>IFERROR(VLOOKUP(TRIM(sas_2015[[#This Row],[Registration type]]),regi_cat[],2,FALSE)," ")</f>
        <v>auto</v>
      </c>
    </row>
    <row r="1909" spans="3:7" x14ac:dyDescent="0.2">
      <c r="C1909" t="s">
        <v>957</v>
      </c>
      <c r="D1909" t="s">
        <v>791</v>
      </c>
      <c r="E1909">
        <v>1</v>
      </c>
      <c r="F1909" t="str">
        <f>IFERROR(VLOOKUP(TRIM(sas_2015[[#This Row],[vehicle_Body type]]),body_cat[],2,FALSE)," ")</f>
        <v>auto</v>
      </c>
      <c r="G1909" t="str">
        <f>IFERROR(VLOOKUP(TRIM(sas_2015[[#This Row],[Registration type]]),regi_cat[],2,FALSE)," ")</f>
        <v>auto</v>
      </c>
    </row>
    <row r="1910" spans="3:7" x14ac:dyDescent="0.2">
      <c r="C1910" t="s">
        <v>957</v>
      </c>
      <c r="D1910" t="s">
        <v>727</v>
      </c>
      <c r="E1910">
        <v>1</v>
      </c>
      <c r="F1910" t="str">
        <f>IFERROR(VLOOKUP(TRIM(sas_2015[[#This Row],[vehicle_Body type]]),body_cat[],2,FALSE)," ")</f>
        <v>auto</v>
      </c>
      <c r="G1910" t="str">
        <f>IFERROR(VLOOKUP(TRIM(sas_2015[[#This Row],[Registration type]]),regi_cat[],2,FALSE)," ")</f>
        <v>auto</v>
      </c>
    </row>
    <row r="1911" spans="3:7" x14ac:dyDescent="0.2">
      <c r="C1911" t="s">
        <v>957</v>
      </c>
      <c r="D1911" t="s">
        <v>792</v>
      </c>
      <c r="E1911">
        <v>1</v>
      </c>
      <c r="F1911" t="str">
        <f>IFERROR(VLOOKUP(TRIM(sas_2015[[#This Row],[vehicle_Body type]]),body_cat[],2,FALSE)," ")</f>
        <v>auto</v>
      </c>
      <c r="G1911" t="str">
        <f>IFERROR(VLOOKUP(TRIM(sas_2015[[#This Row],[Registration type]]),regi_cat[],2,FALSE)," ")</f>
        <v>auto</v>
      </c>
    </row>
    <row r="1912" spans="3:7" x14ac:dyDescent="0.2">
      <c r="C1912" t="s">
        <v>957</v>
      </c>
      <c r="D1912" t="s">
        <v>730</v>
      </c>
      <c r="E1912">
        <v>1</v>
      </c>
      <c r="F1912" t="str">
        <f>IFERROR(VLOOKUP(TRIM(sas_2015[[#This Row],[vehicle_Body type]]),body_cat[],2,FALSE)," ")</f>
        <v>auto</v>
      </c>
      <c r="G1912" t="str">
        <f>IFERROR(VLOOKUP(TRIM(sas_2015[[#This Row],[Registration type]]),regi_cat[],2,FALSE)," ")</f>
        <v>light commercial truck</v>
      </c>
    </row>
    <row r="1913" spans="3:7" x14ac:dyDescent="0.2">
      <c r="C1913" t="s">
        <v>957</v>
      </c>
      <c r="D1913" t="s">
        <v>735</v>
      </c>
      <c r="E1913">
        <v>1</v>
      </c>
      <c r="F1913" t="str">
        <f>IFERROR(VLOOKUP(TRIM(sas_2015[[#This Row],[vehicle_Body type]]),body_cat[],2,FALSE)," ")</f>
        <v>auto</v>
      </c>
      <c r="G1913" t="str">
        <f>IFERROR(VLOOKUP(TRIM(sas_2015[[#This Row],[Registration type]]),regi_cat[],2,FALSE)," ")</f>
        <v>auto</v>
      </c>
    </row>
    <row r="1914" spans="3:7" x14ac:dyDescent="0.2">
      <c r="C1914" t="s">
        <v>957</v>
      </c>
      <c r="D1914" t="s">
        <v>794</v>
      </c>
      <c r="E1914">
        <v>1</v>
      </c>
      <c r="F1914" t="str">
        <f>IFERROR(VLOOKUP(TRIM(sas_2015[[#This Row],[vehicle_Body type]]),body_cat[],2,FALSE)," ")</f>
        <v>auto</v>
      </c>
      <c r="G1914" t="str">
        <f>IFERROR(VLOOKUP(TRIM(sas_2015[[#This Row],[Registration type]]),regi_cat[],2,FALSE)," ")</f>
        <v>auto</v>
      </c>
    </row>
    <row r="1915" spans="3:7" x14ac:dyDescent="0.2">
      <c r="C1915" t="s">
        <v>957</v>
      </c>
      <c r="D1915" t="s">
        <v>736</v>
      </c>
      <c r="E1915">
        <v>22</v>
      </c>
      <c r="F1915" t="str">
        <f>IFERROR(VLOOKUP(TRIM(sas_2015[[#This Row],[vehicle_Body type]]),body_cat[],2,FALSE)," ")</f>
        <v>auto</v>
      </c>
      <c r="G1915" t="str">
        <f>IFERROR(VLOOKUP(TRIM(sas_2015[[#This Row],[Registration type]]),regi_cat[],2,FALSE)," ")</f>
        <v>municipal other</v>
      </c>
    </row>
    <row r="1916" spans="3:7" x14ac:dyDescent="0.2">
      <c r="C1916" t="s">
        <v>957</v>
      </c>
      <c r="D1916" t="s">
        <v>738</v>
      </c>
      <c r="E1916">
        <v>1058</v>
      </c>
      <c r="F1916" t="str">
        <f>IFERROR(VLOOKUP(TRIM(sas_2015[[#This Row],[vehicle_Body type]]),body_cat[],2,FALSE)," ")</f>
        <v>auto</v>
      </c>
      <c r="G1916" t="str">
        <f>IFERROR(VLOOKUP(TRIM(sas_2015[[#This Row],[Registration type]]),regi_cat[],2,FALSE)," ")</f>
        <v>auto</v>
      </c>
    </row>
    <row r="1917" spans="3:7" x14ac:dyDescent="0.2">
      <c r="C1917" t="s">
        <v>957</v>
      </c>
      <c r="D1917" t="s">
        <v>803</v>
      </c>
      <c r="E1917">
        <v>10</v>
      </c>
      <c r="F1917" t="str">
        <f>IFERROR(VLOOKUP(TRIM(sas_2015[[#This Row],[vehicle_Body type]]),body_cat[],2,FALSE)," ")</f>
        <v>auto</v>
      </c>
      <c r="G1917" t="str">
        <f>IFERROR(VLOOKUP(TRIM(sas_2015[[#This Row],[Registration type]]),regi_cat[],2,FALSE)," ")</f>
        <v>auto</v>
      </c>
    </row>
    <row r="1918" spans="3:7" x14ac:dyDescent="0.2">
      <c r="C1918" t="s">
        <v>957</v>
      </c>
      <c r="D1918" t="s">
        <v>740</v>
      </c>
      <c r="E1918">
        <v>4</v>
      </c>
      <c r="F1918" t="str">
        <f>IFERROR(VLOOKUP(TRIM(sas_2015[[#This Row],[vehicle_Body type]]),body_cat[],2,FALSE)," ")</f>
        <v>auto</v>
      </c>
      <c r="G1918" t="str">
        <f>IFERROR(VLOOKUP(TRIM(sas_2015[[#This Row],[Registration type]]),regi_cat[],2,FALSE)," ")</f>
        <v>auto</v>
      </c>
    </row>
    <row r="1919" spans="3:7" x14ac:dyDescent="0.2">
      <c r="C1919" t="s">
        <v>957</v>
      </c>
      <c r="D1919" t="s">
        <v>741</v>
      </c>
      <c r="E1919">
        <v>1</v>
      </c>
      <c r="F1919" t="str">
        <f>IFERROR(VLOOKUP(TRIM(sas_2015[[#This Row],[vehicle_Body type]]),body_cat[],2,FALSE)," ")</f>
        <v>auto</v>
      </c>
      <c r="G1919" t="str">
        <f>IFERROR(VLOOKUP(TRIM(sas_2015[[#This Row],[Registration type]]),regi_cat[],2,FALSE)," ")</f>
        <v>passenger truck</v>
      </c>
    </row>
    <row r="1920" spans="3:7" x14ac:dyDescent="0.2">
      <c r="C1920" t="s">
        <v>957</v>
      </c>
      <c r="D1920" t="s">
        <v>805</v>
      </c>
      <c r="E1920">
        <v>2</v>
      </c>
      <c r="F1920" t="str">
        <f>IFERROR(VLOOKUP(TRIM(sas_2015[[#This Row],[vehicle_Body type]]),body_cat[],2,FALSE)," ")</f>
        <v>auto</v>
      </c>
      <c r="G1920" t="str">
        <f>IFERROR(VLOOKUP(TRIM(sas_2015[[#This Row],[Registration type]]),regi_cat[],2,FALSE)," ")</f>
        <v>auto</v>
      </c>
    </row>
    <row r="1921" spans="3:7" x14ac:dyDescent="0.2">
      <c r="C1921" t="s">
        <v>957</v>
      </c>
      <c r="D1921" t="s">
        <v>743</v>
      </c>
      <c r="E1921">
        <v>17</v>
      </c>
      <c r="F1921" t="str">
        <f>IFERROR(VLOOKUP(TRIM(sas_2015[[#This Row],[vehicle_Body type]]),body_cat[],2,FALSE)," ")</f>
        <v>auto</v>
      </c>
      <c r="G1921" t="str">
        <f>IFERROR(VLOOKUP(TRIM(sas_2015[[#This Row],[Registration type]]),regi_cat[],2,FALSE)," ")</f>
        <v>passenger truck</v>
      </c>
    </row>
    <row r="1922" spans="3:7" x14ac:dyDescent="0.2">
      <c r="C1922" t="s">
        <v>957</v>
      </c>
      <c r="D1922" t="s">
        <v>810</v>
      </c>
      <c r="E1922">
        <v>4</v>
      </c>
      <c r="F1922" t="str">
        <f>IFERROR(VLOOKUP(TRIM(sas_2015[[#This Row],[vehicle_Body type]]),body_cat[],2,FALSE)," ")</f>
        <v>auto</v>
      </c>
      <c r="G1922" t="str">
        <f>IFERROR(VLOOKUP(TRIM(sas_2015[[#This Row],[Registration type]]),regi_cat[],2,FALSE)," ")</f>
        <v>auto</v>
      </c>
    </row>
    <row r="1923" spans="3:7" x14ac:dyDescent="0.2">
      <c r="C1923" t="s">
        <v>957</v>
      </c>
      <c r="D1923" t="s">
        <v>746</v>
      </c>
      <c r="E1923">
        <v>1</v>
      </c>
      <c r="F1923" t="str">
        <f>IFERROR(VLOOKUP(TRIM(sas_2015[[#This Row],[vehicle_Body type]]),body_cat[],2,FALSE)," ")</f>
        <v>auto</v>
      </c>
      <c r="G1923" t="str">
        <f>IFERROR(VLOOKUP(TRIM(sas_2015[[#This Row],[Registration type]]),regi_cat[],2,FALSE)," ")</f>
        <v>auto</v>
      </c>
    </row>
    <row r="1924" spans="3:7" x14ac:dyDescent="0.2">
      <c r="C1924" t="s">
        <v>957</v>
      </c>
      <c r="D1924" t="s">
        <v>747</v>
      </c>
      <c r="E1924">
        <v>4</v>
      </c>
      <c r="F1924" t="str">
        <f>IFERROR(VLOOKUP(TRIM(sas_2015[[#This Row],[vehicle_Body type]]),body_cat[],2,FALSE)," ")</f>
        <v>auto</v>
      </c>
      <c r="G1924" t="str">
        <f>IFERROR(VLOOKUP(TRIM(sas_2015[[#This Row],[Registration type]]),regi_cat[],2,FALSE)," ")</f>
        <v>auto</v>
      </c>
    </row>
    <row r="1925" spans="3:7" x14ac:dyDescent="0.2">
      <c r="C1925" t="s">
        <v>957</v>
      </c>
      <c r="D1925" t="s">
        <v>752</v>
      </c>
      <c r="E1925">
        <v>661</v>
      </c>
      <c r="F1925" t="str">
        <f>IFERROR(VLOOKUP(TRIM(sas_2015[[#This Row],[vehicle_Body type]]),body_cat[],2,FALSE)," ")</f>
        <v>auto</v>
      </c>
      <c r="G1925" t="str">
        <f>IFERROR(VLOOKUP(TRIM(sas_2015[[#This Row],[Registration type]]),regi_cat[],2,FALSE)," ")</f>
        <v>light commercial truck</v>
      </c>
    </row>
    <row r="1926" spans="3:7" x14ac:dyDescent="0.2">
      <c r="C1926" t="s">
        <v>957</v>
      </c>
      <c r="D1926" t="s">
        <v>753</v>
      </c>
      <c r="E1926">
        <v>6</v>
      </c>
      <c r="F1926" t="str">
        <f>IFERROR(VLOOKUP(TRIM(sas_2015[[#This Row],[vehicle_Body type]]),body_cat[],2,FALSE)," ")</f>
        <v>auto</v>
      </c>
      <c r="G1926" t="str">
        <f>IFERROR(VLOOKUP(TRIM(sas_2015[[#This Row],[Registration type]]),regi_cat[],2,FALSE)," ")</f>
        <v>light commercial truck</v>
      </c>
    </row>
    <row r="1927" spans="3:7" x14ac:dyDescent="0.2">
      <c r="C1927" t="s">
        <v>957</v>
      </c>
      <c r="D1927" t="s">
        <v>868</v>
      </c>
      <c r="E1927">
        <v>1</v>
      </c>
      <c r="F1927" t="str">
        <f>IFERROR(VLOOKUP(TRIM(sas_2015[[#This Row],[vehicle_Body type]]),body_cat[],2,FALSE)," ")</f>
        <v>auto</v>
      </c>
      <c r="G1927" t="str">
        <f>IFERROR(VLOOKUP(TRIM(sas_2015[[#This Row],[Registration type]]),regi_cat[],2,FALSE)," ")</f>
        <v>single unit long haul</v>
      </c>
    </row>
    <row r="1928" spans="3:7" x14ac:dyDescent="0.2">
      <c r="C1928" t="s">
        <v>957</v>
      </c>
      <c r="D1928" t="s">
        <v>754</v>
      </c>
      <c r="E1928">
        <v>1</v>
      </c>
      <c r="F1928" t="str">
        <f>IFERROR(VLOOKUP(TRIM(sas_2015[[#This Row],[vehicle_Body type]]),body_cat[],2,FALSE)," ")</f>
        <v>auto</v>
      </c>
      <c r="G1928" t="str">
        <f>IFERROR(VLOOKUP(TRIM(sas_2015[[#This Row],[Registration type]]),regi_cat[],2,FALSE)," ")</f>
        <v>combination long haul</v>
      </c>
    </row>
    <row r="1929" spans="3:7" x14ac:dyDescent="0.2">
      <c r="C1929" t="s">
        <v>957</v>
      </c>
      <c r="D1929" t="s">
        <v>757</v>
      </c>
      <c r="E1929">
        <v>2265</v>
      </c>
      <c r="F1929" t="str">
        <f>IFERROR(VLOOKUP(TRIM(sas_2015[[#This Row],[vehicle_Body type]]),body_cat[],2,FALSE)," ")</f>
        <v>auto</v>
      </c>
      <c r="G1929" t="str">
        <f>IFERROR(VLOOKUP(TRIM(sas_2015[[#This Row],[Registration type]]),regi_cat[],2,FALSE)," ")</f>
        <v>light commercial truck</v>
      </c>
    </row>
    <row r="1930" spans="3:7" x14ac:dyDescent="0.2">
      <c r="C1930" t="s">
        <v>957</v>
      </c>
      <c r="D1930" t="s">
        <v>759</v>
      </c>
      <c r="E1930">
        <v>4</v>
      </c>
      <c r="F1930" t="str">
        <f>IFERROR(VLOOKUP(TRIM(sas_2015[[#This Row],[vehicle_Body type]]),body_cat[],2,FALSE)," ")</f>
        <v>auto</v>
      </c>
      <c r="G1930" t="str">
        <f>IFERROR(VLOOKUP(TRIM(sas_2015[[#This Row],[Registration type]]),regi_cat[],2,FALSE)," ")</f>
        <v>auto</v>
      </c>
    </row>
    <row r="1931" spans="3:7" x14ac:dyDescent="0.2">
      <c r="C1931" t="s">
        <v>957</v>
      </c>
      <c r="D1931" t="s">
        <v>761</v>
      </c>
      <c r="E1931">
        <v>2</v>
      </c>
      <c r="F1931" t="str">
        <f>IFERROR(VLOOKUP(TRIM(sas_2015[[#This Row],[vehicle_Body type]]),body_cat[],2,FALSE)," ")</f>
        <v>auto</v>
      </c>
      <c r="G1931" t="str">
        <f>IFERROR(VLOOKUP(TRIM(sas_2015[[#This Row],[Registration type]]),regi_cat[],2,FALSE)," ")</f>
        <v>auto</v>
      </c>
    </row>
    <row r="1932" spans="3:7" x14ac:dyDescent="0.2">
      <c r="C1932" t="s">
        <v>957</v>
      </c>
      <c r="D1932" t="s">
        <v>762</v>
      </c>
      <c r="E1932">
        <v>4</v>
      </c>
      <c r="F1932" t="str">
        <f>IFERROR(VLOOKUP(TRIM(sas_2015[[#This Row],[vehicle_Body type]]),body_cat[],2,FALSE)," ")</f>
        <v>auto</v>
      </c>
      <c r="G1932" t="str">
        <f>IFERROR(VLOOKUP(TRIM(sas_2015[[#This Row],[Registration type]]),regi_cat[],2,FALSE)," ")</f>
        <v>auto</v>
      </c>
    </row>
    <row r="1933" spans="3:7" x14ac:dyDescent="0.2">
      <c r="C1933" t="s">
        <v>957</v>
      </c>
      <c r="D1933" t="s">
        <v>763</v>
      </c>
      <c r="E1933">
        <v>6</v>
      </c>
      <c r="F1933" t="str">
        <f>IFERROR(VLOOKUP(TRIM(sas_2015[[#This Row],[vehicle_Body type]]),body_cat[],2,FALSE)," ")</f>
        <v>auto</v>
      </c>
      <c r="G1933" t="str">
        <f>IFERROR(VLOOKUP(TRIM(sas_2015[[#This Row],[Registration type]]),regi_cat[],2,FALSE)," ")</f>
        <v>auto</v>
      </c>
    </row>
    <row r="1934" spans="3:7" x14ac:dyDescent="0.2">
      <c r="C1934" t="s">
        <v>958</v>
      </c>
      <c r="D1934" t="s">
        <v>836</v>
      </c>
      <c r="E1934">
        <v>1</v>
      </c>
      <c r="F1934" t="str">
        <f>IFERROR(VLOOKUP(TRIM(sas_2015[[#This Row],[vehicle_Body type]]),body_cat[],2,FALSE)," ")</f>
        <v>auto</v>
      </c>
      <c r="G1934" t="str">
        <f>IFERROR(VLOOKUP(TRIM(sas_2015[[#This Row],[Registration type]]),regi_cat[],2,FALSE)," ")</f>
        <v>auto</v>
      </c>
    </row>
    <row r="1935" spans="3:7" x14ac:dyDescent="0.2">
      <c r="C1935" t="s">
        <v>958</v>
      </c>
      <c r="D1935" t="s">
        <v>717</v>
      </c>
      <c r="E1935">
        <v>1</v>
      </c>
      <c r="F1935" t="str">
        <f>IFERROR(VLOOKUP(TRIM(sas_2015[[#This Row],[vehicle_Body type]]),body_cat[],2,FALSE)," ")</f>
        <v>auto</v>
      </c>
      <c r="G1935" t="str">
        <f>IFERROR(VLOOKUP(TRIM(sas_2015[[#This Row],[Registration type]]),regi_cat[],2,FALSE)," ")</f>
        <v>auto</v>
      </c>
    </row>
    <row r="1936" spans="3:7" x14ac:dyDescent="0.2">
      <c r="C1936" t="s">
        <v>958</v>
      </c>
      <c r="D1936" t="s">
        <v>723</v>
      </c>
      <c r="E1936">
        <v>1</v>
      </c>
      <c r="F1936" t="str">
        <f>IFERROR(VLOOKUP(TRIM(sas_2015[[#This Row],[vehicle_Body type]]),body_cat[],2,FALSE)," ")</f>
        <v>auto</v>
      </c>
      <c r="G1936" t="str">
        <f>IFERROR(VLOOKUP(TRIM(sas_2015[[#This Row],[Registration type]]),regi_cat[],2,FALSE)," ")</f>
        <v>auto</v>
      </c>
    </row>
    <row r="1937" spans="3:7" x14ac:dyDescent="0.2">
      <c r="C1937" t="s">
        <v>958</v>
      </c>
      <c r="D1937" t="s">
        <v>724</v>
      </c>
      <c r="E1937">
        <v>1</v>
      </c>
      <c r="F1937" t="str">
        <f>IFERROR(VLOOKUP(TRIM(sas_2015[[#This Row],[vehicle_Body type]]),body_cat[],2,FALSE)," ")</f>
        <v>auto</v>
      </c>
      <c r="G1937" t="str">
        <f>IFERROR(VLOOKUP(TRIM(sas_2015[[#This Row],[Registration type]]),regi_cat[],2,FALSE)," ")</f>
        <v>auto</v>
      </c>
    </row>
    <row r="1938" spans="3:7" x14ac:dyDescent="0.2">
      <c r="C1938" t="s">
        <v>958</v>
      </c>
      <c r="D1938" t="s">
        <v>792</v>
      </c>
      <c r="E1938">
        <v>1</v>
      </c>
      <c r="F1938" t="str">
        <f>IFERROR(VLOOKUP(TRIM(sas_2015[[#This Row],[vehicle_Body type]]),body_cat[],2,FALSE)," ")</f>
        <v>auto</v>
      </c>
      <c r="G1938" t="str">
        <f>IFERROR(VLOOKUP(TRIM(sas_2015[[#This Row],[Registration type]]),regi_cat[],2,FALSE)," ")</f>
        <v>auto</v>
      </c>
    </row>
    <row r="1939" spans="3:7" x14ac:dyDescent="0.2">
      <c r="C1939" t="s">
        <v>958</v>
      </c>
      <c r="D1939" t="s">
        <v>737</v>
      </c>
      <c r="E1939">
        <v>1</v>
      </c>
      <c r="F1939" t="str">
        <f>IFERROR(VLOOKUP(TRIM(sas_2015[[#This Row],[vehicle_Body type]]),body_cat[],2,FALSE)," ")</f>
        <v>auto</v>
      </c>
      <c r="G1939" t="str">
        <f>IFERROR(VLOOKUP(TRIM(sas_2015[[#This Row],[Registration type]]),regi_cat[],2,FALSE)," ")</f>
        <v>auto</v>
      </c>
    </row>
    <row r="1940" spans="3:7" x14ac:dyDescent="0.2">
      <c r="C1940" t="s">
        <v>958</v>
      </c>
      <c r="D1940" t="s">
        <v>801</v>
      </c>
      <c r="E1940">
        <v>1</v>
      </c>
      <c r="F1940" t="str">
        <f>IFERROR(VLOOKUP(TRIM(sas_2015[[#This Row],[vehicle_Body type]]),body_cat[],2,FALSE)," ")</f>
        <v>auto</v>
      </c>
      <c r="G1940" t="str">
        <f>IFERROR(VLOOKUP(TRIM(sas_2015[[#This Row],[Registration type]]),regi_cat[],2,FALSE)," ")</f>
        <v>auto</v>
      </c>
    </row>
    <row r="1941" spans="3:7" x14ac:dyDescent="0.2">
      <c r="C1941" t="s">
        <v>958</v>
      </c>
      <c r="D1941" t="s">
        <v>738</v>
      </c>
      <c r="E1941">
        <v>202</v>
      </c>
      <c r="F1941" t="str">
        <f>IFERROR(VLOOKUP(TRIM(sas_2015[[#This Row],[vehicle_Body type]]),body_cat[],2,FALSE)," ")</f>
        <v>auto</v>
      </c>
      <c r="G1941" t="str">
        <f>IFERROR(VLOOKUP(TRIM(sas_2015[[#This Row],[Registration type]]),regi_cat[],2,FALSE)," ")</f>
        <v>auto</v>
      </c>
    </row>
    <row r="1942" spans="3:7" x14ac:dyDescent="0.2">
      <c r="C1942" t="s">
        <v>958</v>
      </c>
      <c r="D1942" t="s">
        <v>740</v>
      </c>
      <c r="E1942">
        <v>1</v>
      </c>
      <c r="F1942" t="str">
        <f>IFERROR(VLOOKUP(TRIM(sas_2015[[#This Row],[vehicle_Body type]]),body_cat[],2,FALSE)," ")</f>
        <v>auto</v>
      </c>
      <c r="G1942" t="str">
        <f>IFERROR(VLOOKUP(TRIM(sas_2015[[#This Row],[Registration type]]),regi_cat[],2,FALSE)," ")</f>
        <v>auto</v>
      </c>
    </row>
    <row r="1943" spans="3:7" x14ac:dyDescent="0.2">
      <c r="C1943" t="s">
        <v>958</v>
      </c>
      <c r="D1943" t="s">
        <v>757</v>
      </c>
      <c r="E1943">
        <v>5</v>
      </c>
      <c r="F1943" t="str">
        <f>IFERROR(VLOOKUP(TRIM(sas_2015[[#This Row],[vehicle_Body type]]),body_cat[],2,FALSE)," ")</f>
        <v>auto</v>
      </c>
      <c r="G1943" t="str">
        <f>IFERROR(VLOOKUP(TRIM(sas_2015[[#This Row],[Registration type]]),regi_cat[],2,FALSE)," ")</f>
        <v>light commercial truck</v>
      </c>
    </row>
    <row r="1944" spans="3:7" x14ac:dyDescent="0.2">
      <c r="C1944" t="s">
        <v>958</v>
      </c>
      <c r="D1944" t="s">
        <v>763</v>
      </c>
      <c r="E1944">
        <v>3</v>
      </c>
      <c r="F1944" t="str">
        <f>IFERROR(VLOOKUP(TRIM(sas_2015[[#This Row],[vehicle_Body type]]),body_cat[],2,FALSE)," ")</f>
        <v>auto</v>
      </c>
      <c r="G1944" t="str">
        <f>IFERROR(VLOOKUP(TRIM(sas_2015[[#This Row],[Registration type]]),regi_cat[],2,FALSE)," ")</f>
        <v>auto</v>
      </c>
    </row>
    <row r="1945" spans="3:7" x14ac:dyDescent="0.2">
      <c r="C1945" t="s">
        <v>959</v>
      </c>
      <c r="D1945" t="s">
        <v>924</v>
      </c>
      <c r="E1945">
        <v>1</v>
      </c>
      <c r="F1945" t="str">
        <f>IFERROR(VLOOKUP(TRIM(sas_2015[[#This Row],[vehicle_Body type]]),body_cat[],2,FALSE)," ")</f>
        <v>equipment</v>
      </c>
      <c r="G1945" t="str">
        <f>IFERROR(VLOOKUP(TRIM(sas_2015[[#This Row],[Registration type]]),regi_cat[],2,FALSE)," ")</f>
        <v>combination short haul</v>
      </c>
    </row>
    <row r="1946" spans="3:7" x14ac:dyDescent="0.2">
      <c r="C1946" t="s">
        <v>960</v>
      </c>
      <c r="D1946" t="s">
        <v>961</v>
      </c>
      <c r="E1946">
        <v>1</v>
      </c>
      <c r="F1946" t="str">
        <f>IFERROR(VLOOKUP(TRIM(sas_2015[[#This Row],[vehicle_Body type]]),body_cat[],2,FALSE)," ")</f>
        <v>equipment</v>
      </c>
      <c r="G1946" t="str">
        <f>IFERROR(VLOOKUP(TRIM(sas_2015[[#This Row],[Registration type]]),regi_cat[],2,FALSE)," ")</f>
        <v>combination short haul</v>
      </c>
    </row>
    <row r="1947" spans="3:7" x14ac:dyDescent="0.2">
      <c r="C1947" t="s">
        <v>960</v>
      </c>
      <c r="D1947" t="s">
        <v>906</v>
      </c>
      <c r="E1947">
        <v>1</v>
      </c>
      <c r="F1947" t="str">
        <f>IFERROR(VLOOKUP(TRIM(sas_2015[[#This Row],[vehicle_Body type]]),body_cat[],2,FALSE)," ")</f>
        <v>equipment</v>
      </c>
      <c r="G1947" t="str">
        <f>IFERROR(VLOOKUP(TRIM(sas_2015[[#This Row],[Registration type]]),regi_cat[],2,FALSE)," ")</f>
        <v>passenger truck</v>
      </c>
    </row>
    <row r="1948" spans="3:7" x14ac:dyDescent="0.2">
      <c r="C1948" t="s">
        <v>960</v>
      </c>
      <c r="D1948" t="s">
        <v>742</v>
      </c>
      <c r="E1948">
        <v>1</v>
      </c>
      <c r="F1948" t="str">
        <f>IFERROR(VLOOKUP(TRIM(sas_2015[[#This Row],[vehicle_Body type]]),body_cat[],2,FALSE)," ")</f>
        <v>equipment</v>
      </c>
      <c r="G1948" t="str">
        <f>IFERROR(VLOOKUP(TRIM(sas_2015[[#This Row],[Registration type]]),regi_cat[],2,FALSE)," ")</f>
        <v>trailer</v>
      </c>
    </row>
    <row r="1949" spans="3:7" x14ac:dyDescent="0.2">
      <c r="C1949" t="s">
        <v>962</v>
      </c>
      <c r="D1949" t="s">
        <v>722</v>
      </c>
      <c r="E1949">
        <v>1</v>
      </c>
      <c r="F1949" t="str">
        <f>IFERROR(VLOOKUP(TRIM(sas_2015[[#This Row],[vehicle_Body type]]),body_cat[],2,FALSE)," ")</f>
        <v>auto</v>
      </c>
      <c r="G1949" t="str">
        <f>IFERROR(VLOOKUP(TRIM(sas_2015[[#This Row],[Registration type]]),regi_cat[],2,FALSE)," ")</f>
        <v>auto</v>
      </c>
    </row>
    <row r="1950" spans="3:7" x14ac:dyDescent="0.2">
      <c r="C1950" t="s">
        <v>962</v>
      </c>
      <c r="D1950" t="s">
        <v>711</v>
      </c>
      <c r="E1950">
        <v>2</v>
      </c>
      <c r="F1950" t="str">
        <f>IFERROR(VLOOKUP(TRIM(sas_2015[[#This Row],[vehicle_Body type]]),body_cat[],2,FALSE)," ")</f>
        <v>auto</v>
      </c>
      <c r="G1950" t="str">
        <f>IFERROR(VLOOKUP(TRIM(sas_2015[[#This Row],[Registration type]]),regi_cat[],2,FALSE)," ")</f>
        <v>auto</v>
      </c>
    </row>
    <row r="1951" spans="3:7" x14ac:dyDescent="0.2">
      <c r="C1951" t="s">
        <v>962</v>
      </c>
      <c r="D1951" t="s">
        <v>773</v>
      </c>
      <c r="E1951">
        <v>1</v>
      </c>
      <c r="F1951" t="str">
        <f>IFERROR(VLOOKUP(TRIM(sas_2015[[#This Row],[vehicle_Body type]]),body_cat[],2,FALSE)," ")</f>
        <v>auto</v>
      </c>
      <c r="G1951" t="str">
        <f>IFERROR(VLOOKUP(TRIM(sas_2015[[#This Row],[Registration type]]),regi_cat[],2,FALSE)," ")</f>
        <v>auto</v>
      </c>
    </row>
    <row r="1952" spans="3:7" x14ac:dyDescent="0.2">
      <c r="C1952" t="s">
        <v>962</v>
      </c>
      <c r="D1952" t="s">
        <v>738</v>
      </c>
      <c r="E1952">
        <v>4</v>
      </c>
      <c r="F1952" t="str">
        <f>IFERROR(VLOOKUP(TRIM(sas_2015[[#This Row],[vehicle_Body type]]),body_cat[],2,FALSE)," ")</f>
        <v>auto</v>
      </c>
      <c r="G1952" t="str">
        <f>IFERROR(VLOOKUP(TRIM(sas_2015[[#This Row],[Registration type]]),regi_cat[],2,FALSE)," ")</f>
        <v>auto</v>
      </c>
    </row>
    <row r="1953" spans="3:7" x14ac:dyDescent="0.2">
      <c r="C1953" t="s">
        <v>963</v>
      </c>
      <c r="D1953" t="s">
        <v>964</v>
      </c>
      <c r="E1953">
        <v>132</v>
      </c>
      <c r="F1953" t="str">
        <f>IFERROR(VLOOKUP(TRIM(sas_2015[[#This Row],[vehicle_Body type]]),body_cat[],2,FALSE)," ")</f>
        <v>equipment</v>
      </c>
      <c r="G1953" t="str">
        <f>IFERROR(VLOOKUP(TRIM(sas_2015[[#This Row],[Registration type]]),regi_cat[],2,FALSE)," ")</f>
        <v>trailer</v>
      </c>
    </row>
    <row r="1954" spans="3:7" x14ac:dyDescent="0.2">
      <c r="C1954" t="s">
        <v>963</v>
      </c>
      <c r="D1954" t="s">
        <v>906</v>
      </c>
      <c r="E1954">
        <v>3</v>
      </c>
      <c r="F1954" t="str">
        <f>IFERROR(VLOOKUP(TRIM(sas_2015[[#This Row],[vehicle_Body type]]),body_cat[],2,FALSE)," ")</f>
        <v>equipment</v>
      </c>
      <c r="G1954" t="str">
        <f>IFERROR(VLOOKUP(TRIM(sas_2015[[#This Row],[Registration type]]),regi_cat[],2,FALSE)," ")</f>
        <v>passenger truck</v>
      </c>
    </row>
    <row r="1955" spans="3:7" x14ac:dyDescent="0.2">
      <c r="C1955" t="s">
        <v>963</v>
      </c>
      <c r="D1955" t="s">
        <v>907</v>
      </c>
      <c r="E1955">
        <v>1</v>
      </c>
      <c r="F1955" t="str">
        <f>IFERROR(VLOOKUP(TRIM(sas_2015[[#This Row],[vehicle_Body type]]),body_cat[],2,FALSE)," ")</f>
        <v>equipment</v>
      </c>
      <c r="G1955" t="str">
        <f>IFERROR(VLOOKUP(TRIM(sas_2015[[#This Row],[Registration type]]),regi_cat[],2,FALSE)," ")</f>
        <v>equipment</v>
      </c>
    </row>
    <row r="1956" spans="3:7" x14ac:dyDescent="0.2">
      <c r="C1956" t="s">
        <v>963</v>
      </c>
      <c r="D1956" t="s">
        <v>736</v>
      </c>
      <c r="E1956">
        <v>8</v>
      </c>
      <c r="F1956" t="str">
        <f>IFERROR(VLOOKUP(TRIM(sas_2015[[#This Row],[vehicle_Body type]]),body_cat[],2,FALSE)," ")</f>
        <v>equipment</v>
      </c>
      <c r="G1956" t="str">
        <f>IFERROR(VLOOKUP(TRIM(sas_2015[[#This Row],[Registration type]]),regi_cat[],2,FALSE)," ")</f>
        <v>municipal other</v>
      </c>
    </row>
    <row r="1957" spans="3:7" x14ac:dyDescent="0.2">
      <c r="C1957" t="s">
        <v>965</v>
      </c>
      <c r="D1957" t="s">
        <v>722</v>
      </c>
      <c r="E1957">
        <v>3</v>
      </c>
      <c r="F1957" t="str">
        <f>IFERROR(VLOOKUP(TRIM(sas_2015[[#This Row],[vehicle_Body type]]),body_cat[],2,FALSE)," ")</f>
        <v>single unit short haul</v>
      </c>
      <c r="G1957" t="str">
        <f>IFERROR(VLOOKUP(TRIM(sas_2015[[#This Row],[Registration type]]),regi_cat[],2,FALSE)," ")</f>
        <v>auto</v>
      </c>
    </row>
    <row r="1958" spans="3:7" x14ac:dyDescent="0.2">
      <c r="C1958" t="s">
        <v>965</v>
      </c>
      <c r="D1958" t="s">
        <v>711</v>
      </c>
      <c r="E1958">
        <v>30</v>
      </c>
      <c r="F1958" t="str">
        <f>IFERROR(VLOOKUP(TRIM(sas_2015[[#This Row],[vehicle_Body type]]),body_cat[],2,FALSE)," ")</f>
        <v>single unit short haul</v>
      </c>
      <c r="G1958" t="str">
        <f>IFERROR(VLOOKUP(TRIM(sas_2015[[#This Row],[Registration type]]),regi_cat[],2,FALSE)," ")</f>
        <v>auto</v>
      </c>
    </row>
    <row r="1959" spans="3:7" x14ac:dyDescent="0.2">
      <c r="C1959" t="s">
        <v>965</v>
      </c>
      <c r="D1959" t="s">
        <v>724</v>
      </c>
      <c r="E1959">
        <v>1</v>
      </c>
      <c r="F1959" t="str">
        <f>IFERROR(VLOOKUP(TRIM(sas_2015[[#This Row],[vehicle_Body type]]),body_cat[],2,FALSE)," ")</f>
        <v>single unit short haul</v>
      </c>
      <c r="G1959" t="str">
        <f>IFERROR(VLOOKUP(TRIM(sas_2015[[#This Row],[Registration type]]),regi_cat[],2,FALSE)," ")</f>
        <v>auto</v>
      </c>
    </row>
    <row r="1960" spans="3:7" x14ac:dyDescent="0.2">
      <c r="C1960" t="s">
        <v>965</v>
      </c>
      <c r="D1960" t="s">
        <v>736</v>
      </c>
      <c r="E1960">
        <v>148</v>
      </c>
      <c r="F1960" t="str">
        <f>IFERROR(VLOOKUP(TRIM(sas_2015[[#This Row],[vehicle_Body type]]),body_cat[],2,FALSE)," ")</f>
        <v>single unit short haul</v>
      </c>
      <c r="G1960" t="str">
        <f>IFERROR(VLOOKUP(TRIM(sas_2015[[#This Row],[Registration type]]),regi_cat[],2,FALSE)," ")</f>
        <v>municipal other</v>
      </c>
    </row>
    <row r="1961" spans="3:7" x14ac:dyDescent="0.2">
      <c r="C1961" t="s">
        <v>965</v>
      </c>
      <c r="D1961" t="s">
        <v>872</v>
      </c>
      <c r="E1961">
        <v>1</v>
      </c>
      <c r="F1961" t="str">
        <f>IFERROR(VLOOKUP(TRIM(sas_2015[[#This Row],[vehicle_Body type]]),body_cat[],2,FALSE)," ")</f>
        <v>single unit short haul</v>
      </c>
      <c r="G1961" t="str">
        <f>IFERROR(VLOOKUP(TRIM(sas_2015[[#This Row],[Registration type]]),regi_cat[],2,FALSE)," ")</f>
        <v>trailer</v>
      </c>
    </row>
    <row r="1962" spans="3:7" x14ac:dyDescent="0.2">
      <c r="C1962" t="s">
        <v>965</v>
      </c>
      <c r="D1962" t="s">
        <v>752</v>
      </c>
      <c r="E1962">
        <v>1</v>
      </c>
      <c r="F1962" t="str">
        <f>IFERROR(VLOOKUP(TRIM(sas_2015[[#This Row],[vehicle_Body type]]),body_cat[],2,FALSE)," ")</f>
        <v>single unit short haul</v>
      </c>
      <c r="G1962" t="str">
        <f>IFERROR(VLOOKUP(TRIM(sas_2015[[#This Row],[Registration type]]),regi_cat[],2,FALSE)," ")</f>
        <v>light commercial truck</v>
      </c>
    </row>
    <row r="1963" spans="3:7" x14ac:dyDescent="0.2">
      <c r="C1963" t="s">
        <v>965</v>
      </c>
      <c r="D1963" t="s">
        <v>898</v>
      </c>
      <c r="E1963">
        <v>1</v>
      </c>
      <c r="F1963" t="str">
        <f>IFERROR(VLOOKUP(TRIM(sas_2015[[#This Row],[vehicle_Body type]]),body_cat[],2,FALSE)," ")</f>
        <v>single unit short haul</v>
      </c>
      <c r="G1963" t="str">
        <f>IFERROR(VLOOKUP(TRIM(sas_2015[[#This Row],[Registration type]]),regi_cat[],2,FALSE)," ")</f>
        <v>combination long haul</v>
      </c>
    </row>
    <row r="1964" spans="3:7" x14ac:dyDescent="0.2">
      <c r="C1964" t="s">
        <v>966</v>
      </c>
      <c r="D1964" t="s">
        <v>711</v>
      </c>
      <c r="E1964">
        <v>5</v>
      </c>
      <c r="F1964" t="str">
        <f>IFERROR(VLOOKUP(TRIM(sas_2015[[#This Row],[vehicle_Body type]]),body_cat[],2,FALSE)," ")</f>
        <v>single unit short haul</v>
      </c>
      <c r="G1964" t="str">
        <f>IFERROR(VLOOKUP(TRIM(sas_2015[[#This Row],[Registration type]]),regi_cat[],2,FALSE)," ")</f>
        <v>auto</v>
      </c>
    </row>
    <row r="1965" spans="3:7" x14ac:dyDescent="0.2">
      <c r="C1965" t="s">
        <v>966</v>
      </c>
      <c r="D1965" t="s">
        <v>773</v>
      </c>
      <c r="E1965">
        <v>1</v>
      </c>
      <c r="F1965" t="str">
        <f>IFERROR(VLOOKUP(TRIM(sas_2015[[#This Row],[vehicle_Body type]]),body_cat[],2,FALSE)," ")</f>
        <v>single unit short haul</v>
      </c>
      <c r="G1965" t="str">
        <f>IFERROR(VLOOKUP(TRIM(sas_2015[[#This Row],[Registration type]]),regi_cat[],2,FALSE)," ")</f>
        <v>auto</v>
      </c>
    </row>
    <row r="1966" spans="3:7" x14ac:dyDescent="0.2">
      <c r="C1966" t="s">
        <v>966</v>
      </c>
      <c r="D1966" t="s">
        <v>836</v>
      </c>
      <c r="E1966">
        <v>20</v>
      </c>
      <c r="F1966" t="str">
        <f>IFERROR(VLOOKUP(TRIM(sas_2015[[#This Row],[vehicle_Body type]]),body_cat[],2,FALSE)," ")</f>
        <v>single unit short haul</v>
      </c>
      <c r="G1966" t="str">
        <f>IFERROR(VLOOKUP(TRIM(sas_2015[[#This Row],[Registration type]]),regi_cat[],2,FALSE)," ")</f>
        <v>auto</v>
      </c>
    </row>
    <row r="1967" spans="3:7" x14ac:dyDescent="0.2">
      <c r="C1967" t="s">
        <v>966</v>
      </c>
      <c r="D1967" t="s">
        <v>718</v>
      </c>
      <c r="E1967">
        <v>1</v>
      </c>
      <c r="F1967" t="str">
        <f>IFERROR(VLOOKUP(TRIM(sas_2015[[#This Row],[vehicle_Body type]]),body_cat[],2,FALSE)," ")</f>
        <v>single unit short haul</v>
      </c>
      <c r="G1967" t="str">
        <f>IFERROR(VLOOKUP(TRIM(sas_2015[[#This Row],[Registration type]]),regi_cat[],2,FALSE)," ")</f>
        <v>auto</v>
      </c>
    </row>
    <row r="1968" spans="3:7" x14ac:dyDescent="0.2">
      <c r="C1968" t="s">
        <v>966</v>
      </c>
      <c r="D1968" t="s">
        <v>719</v>
      </c>
      <c r="E1968">
        <v>1</v>
      </c>
      <c r="F1968" t="str">
        <f>IFERROR(VLOOKUP(TRIM(sas_2015[[#This Row],[vehicle_Body type]]),body_cat[],2,FALSE)," ")</f>
        <v>single unit short haul</v>
      </c>
      <c r="G1968" t="str">
        <f>IFERROR(VLOOKUP(TRIM(sas_2015[[#This Row],[Registration type]]),regi_cat[],2,FALSE)," ")</f>
        <v>auto</v>
      </c>
    </row>
    <row r="1969" spans="3:7" x14ac:dyDescent="0.2">
      <c r="C1969" t="s">
        <v>966</v>
      </c>
      <c r="D1969" t="s">
        <v>865</v>
      </c>
      <c r="E1969">
        <v>1</v>
      </c>
      <c r="F1969" t="str">
        <f>IFERROR(VLOOKUP(TRIM(sas_2015[[#This Row],[vehicle_Body type]]),body_cat[],2,FALSE)," ")</f>
        <v>single unit short haul</v>
      </c>
      <c r="G1969" t="str">
        <f>IFERROR(VLOOKUP(TRIM(sas_2015[[#This Row],[Registration type]]),regi_cat[],2,FALSE)," ")</f>
        <v>light commercial truck</v>
      </c>
    </row>
    <row r="1970" spans="3:7" x14ac:dyDescent="0.2">
      <c r="C1970" t="s">
        <v>966</v>
      </c>
      <c r="D1970" t="s">
        <v>893</v>
      </c>
      <c r="E1970">
        <v>2</v>
      </c>
      <c r="F1970" t="str">
        <f>IFERROR(VLOOKUP(TRIM(sas_2015[[#This Row],[vehicle_Body type]]),body_cat[],2,FALSE)," ")</f>
        <v>single unit short haul</v>
      </c>
      <c r="G1970" t="str">
        <f>IFERROR(VLOOKUP(TRIM(sas_2015[[#This Row],[Registration type]]),regi_cat[],2,FALSE)," ")</f>
        <v>single unit short haul</v>
      </c>
    </row>
    <row r="1971" spans="3:7" x14ac:dyDescent="0.2">
      <c r="C1971" t="s">
        <v>966</v>
      </c>
      <c r="D1971" t="s">
        <v>903</v>
      </c>
      <c r="E1971">
        <v>2</v>
      </c>
      <c r="F1971" t="str">
        <f>IFERROR(VLOOKUP(TRIM(sas_2015[[#This Row],[vehicle_Body type]]),body_cat[],2,FALSE)," ")</f>
        <v>single unit short haul</v>
      </c>
      <c r="G1971" t="str">
        <f>IFERROR(VLOOKUP(TRIM(sas_2015[[#This Row],[Registration type]]),regi_cat[],2,FALSE)," ")</f>
        <v>single unit short haul</v>
      </c>
    </row>
    <row r="1972" spans="3:7" x14ac:dyDescent="0.2">
      <c r="C1972" t="s">
        <v>966</v>
      </c>
      <c r="D1972" t="s">
        <v>904</v>
      </c>
      <c r="E1972">
        <v>1</v>
      </c>
      <c r="F1972" t="str">
        <f>IFERROR(VLOOKUP(TRIM(sas_2015[[#This Row],[vehicle_Body type]]),body_cat[],2,FALSE)," ")</f>
        <v>single unit short haul</v>
      </c>
      <c r="G1972" t="str">
        <f>IFERROR(VLOOKUP(TRIM(sas_2015[[#This Row],[Registration type]]),regi_cat[],2,FALSE)," ")</f>
        <v>combination short haul</v>
      </c>
    </row>
    <row r="1973" spans="3:7" x14ac:dyDescent="0.2">
      <c r="C1973" t="s">
        <v>966</v>
      </c>
      <c r="D1973" t="s">
        <v>924</v>
      </c>
      <c r="E1973">
        <v>1</v>
      </c>
      <c r="F1973" t="str">
        <f>IFERROR(VLOOKUP(TRIM(sas_2015[[#This Row],[vehicle_Body type]]),body_cat[],2,FALSE)," ")</f>
        <v>single unit short haul</v>
      </c>
      <c r="G1973" t="str">
        <f>IFERROR(VLOOKUP(TRIM(sas_2015[[#This Row],[Registration type]]),regi_cat[],2,FALSE)," ")</f>
        <v>combination short haul</v>
      </c>
    </row>
    <row r="1974" spans="3:7" x14ac:dyDescent="0.2">
      <c r="C1974" t="s">
        <v>966</v>
      </c>
      <c r="D1974" t="s">
        <v>905</v>
      </c>
      <c r="E1974">
        <v>2</v>
      </c>
      <c r="F1974" t="str">
        <f>IFERROR(VLOOKUP(TRIM(sas_2015[[#This Row],[vehicle_Body type]]),body_cat[],2,FALSE)," ")</f>
        <v>single unit short haul</v>
      </c>
      <c r="G1974" t="str">
        <f>IFERROR(VLOOKUP(TRIM(sas_2015[[#This Row],[Registration type]]),regi_cat[],2,FALSE)," ")</f>
        <v>combination short haul</v>
      </c>
    </row>
    <row r="1975" spans="3:7" x14ac:dyDescent="0.2">
      <c r="C1975" t="s">
        <v>966</v>
      </c>
      <c r="D1975" t="s">
        <v>926</v>
      </c>
      <c r="E1975">
        <v>9</v>
      </c>
      <c r="F1975" t="str">
        <f>IFERROR(VLOOKUP(TRIM(sas_2015[[#This Row],[vehicle_Body type]]),body_cat[],2,FALSE)," ")</f>
        <v>single unit short haul</v>
      </c>
      <c r="G1975" t="str">
        <f>IFERROR(VLOOKUP(TRIM(sas_2015[[#This Row],[Registration type]]),regi_cat[],2,FALSE)," ")</f>
        <v>trailer</v>
      </c>
    </row>
    <row r="1976" spans="3:7" x14ac:dyDescent="0.2">
      <c r="C1976" t="s">
        <v>966</v>
      </c>
      <c r="D1976" t="s">
        <v>948</v>
      </c>
      <c r="E1976">
        <v>12</v>
      </c>
      <c r="F1976" t="str">
        <f>IFERROR(VLOOKUP(TRIM(sas_2015[[#This Row],[vehicle_Body type]]),body_cat[],2,FALSE)," ")</f>
        <v>single unit short haul</v>
      </c>
      <c r="G1976" t="str">
        <f>IFERROR(VLOOKUP(TRIM(sas_2015[[#This Row],[Registration type]]),regi_cat[],2,FALSE)," ")</f>
        <v>trailer</v>
      </c>
    </row>
    <row r="1977" spans="3:7" x14ac:dyDescent="0.2">
      <c r="C1977" t="s">
        <v>966</v>
      </c>
      <c r="D1977" t="s">
        <v>950</v>
      </c>
      <c r="E1977">
        <v>19</v>
      </c>
      <c r="F1977" t="str">
        <f>IFERROR(VLOOKUP(TRIM(sas_2015[[#This Row],[vehicle_Body type]]),body_cat[],2,FALSE)," ")</f>
        <v>single unit short haul</v>
      </c>
      <c r="G1977" t="str">
        <f>IFERROR(VLOOKUP(TRIM(sas_2015[[#This Row],[Registration type]]),regi_cat[],2,FALSE)," ")</f>
        <v>trailer</v>
      </c>
    </row>
    <row r="1978" spans="3:7" x14ac:dyDescent="0.2">
      <c r="C1978" t="s">
        <v>966</v>
      </c>
      <c r="D1978" t="s">
        <v>951</v>
      </c>
      <c r="E1978">
        <v>3</v>
      </c>
      <c r="F1978" t="str">
        <f>IFERROR(VLOOKUP(TRIM(sas_2015[[#This Row],[vehicle_Body type]]),body_cat[],2,FALSE)," ")</f>
        <v>single unit short haul</v>
      </c>
      <c r="G1978" t="str">
        <f>IFERROR(VLOOKUP(TRIM(sas_2015[[#This Row],[Registration type]]),regi_cat[],2,FALSE)," ")</f>
        <v>trailer</v>
      </c>
    </row>
    <row r="1979" spans="3:7" x14ac:dyDescent="0.2">
      <c r="C1979" t="s">
        <v>966</v>
      </c>
      <c r="D1979" t="s">
        <v>967</v>
      </c>
      <c r="E1979">
        <v>1</v>
      </c>
      <c r="F1979" t="str">
        <f>IFERROR(VLOOKUP(TRIM(sas_2015[[#This Row],[vehicle_Body type]]),body_cat[],2,FALSE)," ")</f>
        <v>single unit short haul</v>
      </c>
      <c r="G1979" t="str">
        <f>IFERROR(VLOOKUP(TRIM(sas_2015[[#This Row],[Registration type]]),regi_cat[],2,FALSE)," ")</f>
        <v>trailer</v>
      </c>
    </row>
    <row r="1980" spans="3:7" x14ac:dyDescent="0.2">
      <c r="C1980" t="s">
        <v>966</v>
      </c>
      <c r="D1980" t="s">
        <v>964</v>
      </c>
      <c r="E1980">
        <v>3</v>
      </c>
      <c r="F1980" t="str">
        <f>IFERROR(VLOOKUP(TRIM(sas_2015[[#This Row],[vehicle_Body type]]),body_cat[],2,FALSE)," ")</f>
        <v>single unit short haul</v>
      </c>
      <c r="G1980" t="str">
        <f>IFERROR(VLOOKUP(TRIM(sas_2015[[#This Row],[Registration type]]),regi_cat[],2,FALSE)," ")</f>
        <v>trailer</v>
      </c>
    </row>
    <row r="1981" spans="3:7" x14ac:dyDescent="0.2">
      <c r="C1981" t="s">
        <v>966</v>
      </c>
      <c r="D1981" t="s">
        <v>839</v>
      </c>
      <c r="E1981">
        <v>1</v>
      </c>
      <c r="F1981" t="str">
        <f>IFERROR(VLOOKUP(TRIM(sas_2015[[#This Row],[vehicle_Body type]]),body_cat[],2,FALSE)," ")</f>
        <v>single unit short haul</v>
      </c>
      <c r="G1981" t="str">
        <f>IFERROR(VLOOKUP(TRIM(sas_2015[[#This Row],[Registration type]]),regi_cat[],2,FALSE)," ")</f>
        <v>passenger truck</v>
      </c>
    </row>
    <row r="1982" spans="3:7" x14ac:dyDescent="0.2">
      <c r="C1982" t="s">
        <v>966</v>
      </c>
      <c r="D1982" t="s">
        <v>883</v>
      </c>
      <c r="E1982">
        <v>4</v>
      </c>
      <c r="F1982" t="str">
        <f>IFERROR(VLOOKUP(TRIM(sas_2015[[#This Row],[vehicle_Body type]]),body_cat[],2,FALSE)," ")</f>
        <v>single unit short haul</v>
      </c>
      <c r="G1982" t="str">
        <f>IFERROR(VLOOKUP(TRIM(sas_2015[[#This Row],[Registration type]]),regi_cat[],2,FALSE)," ")</f>
        <v>trailer</v>
      </c>
    </row>
    <row r="1983" spans="3:7" x14ac:dyDescent="0.2">
      <c r="C1983" t="s">
        <v>966</v>
      </c>
      <c r="D1983" t="s">
        <v>968</v>
      </c>
      <c r="E1983">
        <v>8</v>
      </c>
      <c r="F1983" t="str">
        <f>IFERROR(VLOOKUP(TRIM(sas_2015[[#This Row],[vehicle_Body type]]),body_cat[],2,FALSE)," ")</f>
        <v>single unit short haul</v>
      </c>
      <c r="G1983" t="str">
        <f>IFERROR(VLOOKUP(TRIM(sas_2015[[#This Row],[Registration type]]),regi_cat[],2,FALSE)," ")</f>
        <v>trailer</v>
      </c>
    </row>
    <row r="1984" spans="3:7" x14ac:dyDescent="0.2">
      <c r="C1984" t="s">
        <v>966</v>
      </c>
      <c r="D1984" t="s">
        <v>895</v>
      </c>
      <c r="E1984">
        <v>1</v>
      </c>
      <c r="F1984" t="str">
        <f>IFERROR(VLOOKUP(TRIM(sas_2015[[#This Row],[vehicle_Body type]]),body_cat[],2,FALSE)," ")</f>
        <v>single unit short haul</v>
      </c>
      <c r="G1984" t="str">
        <f>IFERROR(VLOOKUP(TRIM(sas_2015[[#This Row],[Registration type]]),regi_cat[],2,FALSE)," ")</f>
        <v>single unit short haul</v>
      </c>
    </row>
    <row r="1985" spans="3:7" x14ac:dyDescent="0.2">
      <c r="C1985" t="s">
        <v>966</v>
      </c>
      <c r="D1985" t="s">
        <v>896</v>
      </c>
      <c r="E1985">
        <v>7</v>
      </c>
      <c r="F1985" t="str">
        <f>IFERROR(VLOOKUP(TRIM(sas_2015[[#This Row],[vehicle_Body type]]),body_cat[],2,FALSE)," ")</f>
        <v>single unit short haul</v>
      </c>
      <c r="G1985" t="str">
        <f>IFERROR(VLOOKUP(TRIM(sas_2015[[#This Row],[Registration type]]),regi_cat[],2,FALSE)," ")</f>
        <v>single unit short haul</v>
      </c>
    </row>
    <row r="1986" spans="3:7" x14ac:dyDescent="0.2">
      <c r="C1986" t="s">
        <v>966</v>
      </c>
      <c r="D1986" t="s">
        <v>793</v>
      </c>
      <c r="E1986">
        <v>1</v>
      </c>
      <c r="F1986" t="str">
        <f>IFERROR(VLOOKUP(TRIM(sas_2015[[#This Row],[vehicle_Body type]]),body_cat[],2,FALSE)," ")</f>
        <v>single unit short haul</v>
      </c>
      <c r="G1986" t="str">
        <f>IFERROR(VLOOKUP(TRIM(sas_2015[[#This Row],[Registration type]]),regi_cat[],2,FALSE)," ")</f>
        <v>single unit short haul</v>
      </c>
    </row>
    <row r="1987" spans="3:7" x14ac:dyDescent="0.2">
      <c r="C1987" t="s">
        <v>966</v>
      </c>
      <c r="D1987" t="s">
        <v>909</v>
      </c>
      <c r="E1987">
        <v>3</v>
      </c>
      <c r="F1987" t="str">
        <f>IFERROR(VLOOKUP(TRIM(sas_2015[[#This Row],[vehicle_Body type]]),body_cat[],2,FALSE)," ")</f>
        <v>single unit short haul</v>
      </c>
      <c r="G1987" t="str">
        <f>IFERROR(VLOOKUP(TRIM(sas_2015[[#This Row],[Registration type]]),regi_cat[],2,FALSE)," ")</f>
        <v>single unit short haul</v>
      </c>
    </row>
    <row r="1988" spans="3:7" x14ac:dyDescent="0.2">
      <c r="C1988" t="s">
        <v>966</v>
      </c>
      <c r="D1988" t="s">
        <v>910</v>
      </c>
      <c r="E1988">
        <v>2</v>
      </c>
      <c r="F1988" t="str">
        <f>IFERROR(VLOOKUP(TRIM(sas_2015[[#This Row],[vehicle_Body type]]),body_cat[],2,FALSE)," ")</f>
        <v>single unit short haul</v>
      </c>
      <c r="G1988" t="str">
        <f>IFERROR(VLOOKUP(TRIM(sas_2015[[#This Row],[Registration type]]),regi_cat[],2,FALSE)," ")</f>
        <v>combination short haul</v>
      </c>
    </row>
    <row r="1989" spans="3:7" x14ac:dyDescent="0.2">
      <c r="C1989" t="s">
        <v>966</v>
      </c>
      <c r="D1989" t="s">
        <v>911</v>
      </c>
      <c r="E1989">
        <v>3</v>
      </c>
      <c r="F1989" t="str">
        <f>IFERROR(VLOOKUP(TRIM(sas_2015[[#This Row],[vehicle_Body type]]),body_cat[],2,FALSE)," ")</f>
        <v>single unit short haul</v>
      </c>
      <c r="G1989" t="str">
        <f>IFERROR(VLOOKUP(TRIM(sas_2015[[#This Row],[Registration type]]),regi_cat[],2,FALSE)," ")</f>
        <v>combination short haul</v>
      </c>
    </row>
    <row r="1990" spans="3:7" x14ac:dyDescent="0.2">
      <c r="C1990" t="s">
        <v>966</v>
      </c>
      <c r="D1990" t="s">
        <v>912</v>
      </c>
      <c r="E1990">
        <v>4</v>
      </c>
      <c r="F1990" t="str">
        <f>IFERROR(VLOOKUP(TRIM(sas_2015[[#This Row],[vehicle_Body type]]),body_cat[],2,FALSE)," ")</f>
        <v>single unit short haul</v>
      </c>
      <c r="G1990" t="str">
        <f>IFERROR(VLOOKUP(TRIM(sas_2015[[#This Row],[Registration type]]),regi_cat[],2,FALSE)," ")</f>
        <v>combination short haul</v>
      </c>
    </row>
    <row r="1991" spans="3:7" x14ac:dyDescent="0.2">
      <c r="C1991" t="s">
        <v>966</v>
      </c>
      <c r="D1991" t="s">
        <v>969</v>
      </c>
      <c r="E1991">
        <v>20</v>
      </c>
      <c r="F1991" t="str">
        <f>IFERROR(VLOOKUP(TRIM(sas_2015[[#This Row],[vehicle_Body type]]),body_cat[],2,FALSE)," ")</f>
        <v>single unit short haul</v>
      </c>
      <c r="G1991" t="str">
        <f>IFERROR(VLOOKUP(TRIM(sas_2015[[#This Row],[Registration type]]),regi_cat[],2,FALSE)," ")</f>
        <v>trailer</v>
      </c>
    </row>
    <row r="1992" spans="3:7" x14ac:dyDescent="0.2">
      <c r="C1992" t="s">
        <v>966</v>
      </c>
      <c r="D1992" t="s">
        <v>970</v>
      </c>
      <c r="E1992">
        <v>3</v>
      </c>
      <c r="F1992" t="str">
        <f>IFERROR(VLOOKUP(TRIM(sas_2015[[#This Row],[vehicle_Body type]]),body_cat[],2,FALSE)," ")</f>
        <v>single unit short haul</v>
      </c>
      <c r="G1992" t="str">
        <f>IFERROR(VLOOKUP(TRIM(sas_2015[[#This Row],[Registration type]]),regi_cat[],2,FALSE)," ")</f>
        <v>trailer</v>
      </c>
    </row>
    <row r="1993" spans="3:7" x14ac:dyDescent="0.2">
      <c r="C1993" t="s">
        <v>966</v>
      </c>
      <c r="D1993" t="s">
        <v>734</v>
      </c>
      <c r="E1993">
        <v>1</v>
      </c>
      <c r="F1993" t="str">
        <f>IFERROR(VLOOKUP(TRIM(sas_2015[[#This Row],[vehicle_Body type]]),body_cat[],2,FALSE)," ")</f>
        <v>single unit short haul</v>
      </c>
      <c r="G1993" t="str">
        <f>IFERROR(VLOOKUP(TRIM(sas_2015[[#This Row],[Registration type]]),regi_cat[],2,FALSE)," ")</f>
        <v>motorcycle</v>
      </c>
    </row>
    <row r="1994" spans="3:7" x14ac:dyDescent="0.2">
      <c r="C1994" t="s">
        <v>966</v>
      </c>
      <c r="D1994" t="s">
        <v>794</v>
      </c>
      <c r="E1994">
        <v>1</v>
      </c>
      <c r="F1994" t="str">
        <f>IFERROR(VLOOKUP(TRIM(sas_2015[[#This Row],[vehicle_Body type]]),body_cat[],2,FALSE)," ")</f>
        <v>single unit short haul</v>
      </c>
      <c r="G1994" t="str">
        <f>IFERROR(VLOOKUP(TRIM(sas_2015[[#This Row],[Registration type]]),regi_cat[],2,FALSE)," ")</f>
        <v>auto</v>
      </c>
    </row>
    <row r="1995" spans="3:7" x14ac:dyDescent="0.2">
      <c r="C1995" t="s">
        <v>966</v>
      </c>
      <c r="D1995" t="s">
        <v>736</v>
      </c>
      <c r="E1995">
        <v>1003</v>
      </c>
      <c r="F1995" t="str">
        <f>IFERROR(VLOOKUP(TRIM(sas_2015[[#This Row],[vehicle_Body type]]),body_cat[],2,FALSE)," ")</f>
        <v>single unit short haul</v>
      </c>
      <c r="G1995" t="str">
        <f>IFERROR(VLOOKUP(TRIM(sas_2015[[#This Row],[Registration type]]),regi_cat[],2,FALSE)," ")</f>
        <v>municipal other</v>
      </c>
    </row>
    <row r="1996" spans="3:7" x14ac:dyDescent="0.2">
      <c r="C1996" t="s">
        <v>966</v>
      </c>
      <c r="D1996" t="s">
        <v>913</v>
      </c>
      <c r="E1996">
        <v>2</v>
      </c>
      <c r="F1996" t="str">
        <f>IFERROR(VLOOKUP(TRIM(sas_2015[[#This Row],[vehicle_Body type]]),body_cat[],2,FALSE)," ")</f>
        <v>single unit short haul</v>
      </c>
      <c r="G1996" t="str">
        <f>IFERROR(VLOOKUP(TRIM(sas_2015[[#This Row],[Registration type]]),regi_cat[],2,FALSE)," ")</f>
        <v>equipment</v>
      </c>
    </row>
    <row r="1997" spans="3:7" x14ac:dyDescent="0.2">
      <c r="C1997" t="s">
        <v>966</v>
      </c>
      <c r="D1997" t="s">
        <v>742</v>
      </c>
      <c r="E1997">
        <v>2</v>
      </c>
      <c r="F1997" t="str">
        <f>IFERROR(VLOOKUP(TRIM(sas_2015[[#This Row],[vehicle_Body type]]),body_cat[],2,FALSE)," ")</f>
        <v>single unit short haul</v>
      </c>
      <c r="G1997" t="str">
        <f>IFERROR(VLOOKUP(TRIM(sas_2015[[#This Row],[Registration type]]),regi_cat[],2,FALSE)," ")</f>
        <v>trailer</v>
      </c>
    </row>
    <row r="1998" spans="3:7" x14ac:dyDescent="0.2">
      <c r="C1998" t="s">
        <v>966</v>
      </c>
      <c r="D1998" t="s">
        <v>747</v>
      </c>
      <c r="E1998">
        <v>61</v>
      </c>
      <c r="F1998" t="str">
        <f>IFERROR(VLOOKUP(TRIM(sas_2015[[#This Row],[vehicle_Body type]]),body_cat[],2,FALSE)," ")</f>
        <v>single unit short haul</v>
      </c>
      <c r="G1998" t="str">
        <f>IFERROR(VLOOKUP(TRIM(sas_2015[[#This Row],[Registration type]]),regi_cat[],2,FALSE)," ")</f>
        <v>auto</v>
      </c>
    </row>
    <row r="1999" spans="3:7" x14ac:dyDescent="0.2">
      <c r="C1999" t="s">
        <v>966</v>
      </c>
      <c r="D1999" t="s">
        <v>751</v>
      </c>
      <c r="E1999">
        <v>417</v>
      </c>
      <c r="F1999" t="str">
        <f>IFERROR(VLOOKUP(TRIM(sas_2015[[#This Row],[vehicle_Body type]]),body_cat[],2,FALSE)," ")</f>
        <v>single unit short haul</v>
      </c>
      <c r="G1999" t="str">
        <f>IFERROR(VLOOKUP(TRIM(sas_2015[[#This Row],[Registration type]]),regi_cat[],2,FALSE)," ")</f>
        <v>trailer</v>
      </c>
    </row>
    <row r="2000" spans="3:7" x14ac:dyDescent="0.2">
      <c r="C2000" t="s">
        <v>966</v>
      </c>
      <c r="D2000" t="s">
        <v>872</v>
      </c>
      <c r="E2000">
        <v>554</v>
      </c>
      <c r="F2000" t="str">
        <f>IFERROR(VLOOKUP(TRIM(sas_2015[[#This Row],[vehicle_Body type]]),body_cat[],2,FALSE)," ")</f>
        <v>single unit short haul</v>
      </c>
      <c r="G2000" t="str">
        <f>IFERROR(VLOOKUP(TRIM(sas_2015[[#This Row],[Registration type]]),regi_cat[],2,FALSE)," ")</f>
        <v>trailer</v>
      </c>
    </row>
    <row r="2001" spans="3:7" x14ac:dyDescent="0.2">
      <c r="C2001" t="s">
        <v>966</v>
      </c>
      <c r="D2001" t="s">
        <v>884</v>
      </c>
      <c r="E2001">
        <v>428</v>
      </c>
      <c r="F2001" t="str">
        <f>IFERROR(VLOOKUP(TRIM(sas_2015[[#This Row],[vehicle_Body type]]),body_cat[],2,FALSE)," ")</f>
        <v>single unit short haul</v>
      </c>
      <c r="G2001" t="str">
        <f>IFERROR(VLOOKUP(TRIM(sas_2015[[#This Row],[Registration type]]),regi_cat[],2,FALSE)," ")</f>
        <v>trailer</v>
      </c>
    </row>
    <row r="2002" spans="3:7" x14ac:dyDescent="0.2">
      <c r="C2002" t="s">
        <v>966</v>
      </c>
      <c r="D2002" t="s">
        <v>885</v>
      </c>
      <c r="E2002">
        <v>170</v>
      </c>
      <c r="F2002" t="str">
        <f>IFERROR(VLOOKUP(TRIM(sas_2015[[#This Row],[vehicle_Body type]]),body_cat[],2,FALSE)," ")</f>
        <v>single unit short haul</v>
      </c>
      <c r="G2002" t="str">
        <f>IFERROR(VLOOKUP(TRIM(sas_2015[[#This Row],[Registration type]]),regi_cat[],2,FALSE)," ")</f>
        <v>trailer</v>
      </c>
    </row>
    <row r="2003" spans="3:7" x14ac:dyDescent="0.2">
      <c r="C2003" t="s">
        <v>966</v>
      </c>
      <c r="D2003" t="s">
        <v>971</v>
      </c>
      <c r="E2003">
        <v>28</v>
      </c>
      <c r="F2003" t="str">
        <f>IFERROR(VLOOKUP(TRIM(sas_2015[[#This Row],[vehicle_Body type]]),body_cat[],2,FALSE)," ")</f>
        <v>single unit short haul</v>
      </c>
      <c r="G2003" t="str">
        <f>IFERROR(VLOOKUP(TRIM(sas_2015[[#This Row],[Registration type]]),regi_cat[],2,FALSE)," ")</f>
        <v>trailer</v>
      </c>
    </row>
    <row r="2004" spans="3:7" x14ac:dyDescent="0.2">
      <c r="C2004" t="s">
        <v>966</v>
      </c>
      <c r="D2004" t="s">
        <v>952</v>
      </c>
      <c r="E2004">
        <v>45</v>
      </c>
      <c r="F2004" t="str">
        <f>IFERROR(VLOOKUP(TRIM(sas_2015[[#This Row],[vehicle_Body type]]),body_cat[],2,FALSE)," ")</f>
        <v>single unit short haul</v>
      </c>
      <c r="G2004" t="str">
        <f>IFERROR(VLOOKUP(TRIM(sas_2015[[#This Row],[Registration type]]),regi_cat[],2,FALSE)," ")</f>
        <v>trailer</v>
      </c>
    </row>
    <row r="2005" spans="3:7" x14ac:dyDescent="0.2">
      <c r="C2005" t="s">
        <v>966</v>
      </c>
      <c r="D2005" t="s">
        <v>752</v>
      </c>
      <c r="E2005">
        <v>35</v>
      </c>
      <c r="F2005" t="str">
        <f>IFERROR(VLOOKUP(TRIM(sas_2015[[#This Row],[vehicle_Body type]]),body_cat[],2,FALSE)," ")</f>
        <v>single unit short haul</v>
      </c>
      <c r="G2005" t="str">
        <f>IFERROR(VLOOKUP(TRIM(sas_2015[[#This Row],[Registration type]]),regi_cat[],2,FALSE)," ")</f>
        <v>light commercial truck</v>
      </c>
    </row>
    <row r="2006" spans="3:7" x14ac:dyDescent="0.2">
      <c r="C2006" t="s">
        <v>966</v>
      </c>
      <c r="D2006" t="s">
        <v>753</v>
      </c>
      <c r="E2006">
        <v>51</v>
      </c>
      <c r="F2006" t="str">
        <f>IFERROR(VLOOKUP(TRIM(sas_2015[[#This Row],[vehicle_Body type]]),body_cat[],2,FALSE)," ")</f>
        <v>single unit short haul</v>
      </c>
      <c r="G2006" t="str">
        <f>IFERROR(VLOOKUP(TRIM(sas_2015[[#This Row],[Registration type]]),regi_cat[],2,FALSE)," ")</f>
        <v>light commercial truck</v>
      </c>
    </row>
    <row r="2007" spans="3:7" x14ac:dyDescent="0.2">
      <c r="C2007" t="s">
        <v>966</v>
      </c>
      <c r="D2007" t="s">
        <v>868</v>
      </c>
      <c r="E2007">
        <v>87</v>
      </c>
      <c r="F2007" t="str">
        <f>IFERROR(VLOOKUP(TRIM(sas_2015[[#This Row],[vehicle_Body type]]),body_cat[],2,FALSE)," ")</f>
        <v>single unit short haul</v>
      </c>
      <c r="G2007" t="str">
        <f>IFERROR(VLOOKUP(TRIM(sas_2015[[#This Row],[Registration type]]),regi_cat[],2,FALSE)," ")</f>
        <v>single unit long haul</v>
      </c>
    </row>
    <row r="2008" spans="3:7" x14ac:dyDescent="0.2">
      <c r="C2008" t="s">
        <v>966</v>
      </c>
      <c r="D2008" t="s">
        <v>881</v>
      </c>
      <c r="E2008">
        <v>13</v>
      </c>
      <c r="F2008" t="str">
        <f>IFERROR(VLOOKUP(TRIM(sas_2015[[#This Row],[vehicle_Body type]]),body_cat[],2,FALSE)," ")</f>
        <v>single unit short haul</v>
      </c>
      <c r="G2008" t="str">
        <f>IFERROR(VLOOKUP(TRIM(sas_2015[[#This Row],[Registration type]]),regi_cat[],2,FALSE)," ")</f>
        <v>single unit long haul</v>
      </c>
    </row>
    <row r="2009" spans="3:7" x14ac:dyDescent="0.2">
      <c r="C2009" t="s">
        <v>966</v>
      </c>
      <c r="D2009" t="s">
        <v>876</v>
      </c>
      <c r="E2009">
        <v>30</v>
      </c>
      <c r="F2009" t="str">
        <f>IFERROR(VLOOKUP(TRIM(sas_2015[[#This Row],[vehicle_Body type]]),body_cat[],2,FALSE)," ")</f>
        <v>single unit short haul</v>
      </c>
      <c r="G2009" t="str">
        <f>IFERROR(VLOOKUP(TRIM(sas_2015[[#This Row],[Registration type]]),regi_cat[],2,FALSE)," ")</f>
        <v>single unit long haul</v>
      </c>
    </row>
    <row r="2010" spans="3:7" x14ac:dyDescent="0.2">
      <c r="C2010" t="s">
        <v>966</v>
      </c>
      <c r="D2010" t="s">
        <v>898</v>
      </c>
      <c r="E2010">
        <v>11</v>
      </c>
      <c r="F2010" t="str">
        <f>IFERROR(VLOOKUP(TRIM(sas_2015[[#This Row],[vehicle_Body type]]),body_cat[],2,FALSE)," ")</f>
        <v>single unit short haul</v>
      </c>
      <c r="G2010" t="str">
        <f>IFERROR(VLOOKUP(TRIM(sas_2015[[#This Row],[Registration type]]),regi_cat[],2,FALSE)," ")</f>
        <v>combination long haul</v>
      </c>
    </row>
    <row r="2011" spans="3:7" x14ac:dyDescent="0.2">
      <c r="C2011" t="s">
        <v>966</v>
      </c>
      <c r="D2011" t="s">
        <v>754</v>
      </c>
      <c r="E2011">
        <v>2</v>
      </c>
      <c r="F2011" t="str">
        <f>IFERROR(VLOOKUP(TRIM(sas_2015[[#This Row],[vehicle_Body type]]),body_cat[],2,FALSE)," ")</f>
        <v>single unit short haul</v>
      </c>
      <c r="G2011" t="str">
        <f>IFERROR(VLOOKUP(TRIM(sas_2015[[#This Row],[Registration type]]),regi_cat[],2,FALSE)," ")</f>
        <v>combination long haul</v>
      </c>
    </row>
    <row r="2012" spans="3:7" x14ac:dyDescent="0.2">
      <c r="C2012" t="s">
        <v>966</v>
      </c>
      <c r="D2012" t="s">
        <v>755</v>
      </c>
      <c r="E2012">
        <v>3</v>
      </c>
      <c r="F2012" t="str">
        <f>IFERROR(VLOOKUP(TRIM(sas_2015[[#This Row],[vehicle_Body type]]),body_cat[],2,FALSE)," ")</f>
        <v>single unit short haul</v>
      </c>
      <c r="G2012" t="str">
        <f>IFERROR(VLOOKUP(TRIM(sas_2015[[#This Row],[Registration type]]),regi_cat[],2,FALSE)," ")</f>
        <v>combination long haul</v>
      </c>
    </row>
    <row r="2013" spans="3:7" x14ac:dyDescent="0.2">
      <c r="C2013" t="s">
        <v>966</v>
      </c>
      <c r="D2013" t="s">
        <v>899</v>
      </c>
      <c r="E2013">
        <v>6</v>
      </c>
      <c r="F2013" t="str">
        <f>IFERROR(VLOOKUP(TRIM(sas_2015[[#This Row],[vehicle_Body type]]),body_cat[],2,FALSE)," ")</f>
        <v>single unit short haul</v>
      </c>
      <c r="G2013" t="str">
        <f>IFERROR(VLOOKUP(TRIM(sas_2015[[#This Row],[Registration type]]),regi_cat[],2,FALSE)," ")</f>
        <v>combination long haul</v>
      </c>
    </row>
    <row r="2014" spans="3:7" x14ac:dyDescent="0.2">
      <c r="C2014" t="s">
        <v>966</v>
      </c>
      <c r="D2014" t="s">
        <v>756</v>
      </c>
      <c r="E2014">
        <v>19</v>
      </c>
      <c r="F2014" t="str">
        <f>IFERROR(VLOOKUP(TRIM(sas_2015[[#This Row],[vehicle_Body type]]),body_cat[],2,FALSE)," ")</f>
        <v>single unit short haul</v>
      </c>
      <c r="G2014" t="str">
        <f>IFERROR(VLOOKUP(TRIM(sas_2015[[#This Row],[Registration type]]),regi_cat[],2,FALSE)," ")</f>
        <v>combination long haul</v>
      </c>
    </row>
    <row r="2015" spans="3:7" x14ac:dyDescent="0.2">
      <c r="C2015" t="s">
        <v>966</v>
      </c>
      <c r="D2015" t="s">
        <v>915</v>
      </c>
      <c r="E2015">
        <v>3</v>
      </c>
      <c r="F2015" t="str">
        <f>IFERROR(VLOOKUP(TRIM(sas_2015[[#This Row],[vehicle_Body type]]),body_cat[],2,FALSE)," ")</f>
        <v>single unit short haul</v>
      </c>
      <c r="G2015" t="str">
        <f>IFERROR(VLOOKUP(TRIM(sas_2015[[#This Row],[Registration type]]),regi_cat[],2,FALSE)," ")</f>
        <v>combination long haul</v>
      </c>
    </row>
    <row r="2016" spans="3:7" x14ac:dyDescent="0.2">
      <c r="C2016" t="s">
        <v>966</v>
      </c>
      <c r="D2016" t="s">
        <v>757</v>
      </c>
      <c r="E2016">
        <v>46</v>
      </c>
      <c r="F2016" t="str">
        <f>IFERROR(VLOOKUP(TRIM(sas_2015[[#This Row],[vehicle_Body type]]),body_cat[],2,FALSE)," ")</f>
        <v>single unit short haul</v>
      </c>
      <c r="G2016" t="str">
        <f>IFERROR(VLOOKUP(TRIM(sas_2015[[#This Row],[Registration type]]),regi_cat[],2,FALSE)," ")</f>
        <v>light commercial truck</v>
      </c>
    </row>
    <row r="2017" spans="3:7" x14ac:dyDescent="0.2">
      <c r="C2017" t="s">
        <v>966</v>
      </c>
      <c r="D2017" t="s">
        <v>758</v>
      </c>
      <c r="E2017">
        <v>1</v>
      </c>
      <c r="F2017" t="str">
        <f>IFERROR(VLOOKUP(TRIM(sas_2015[[#This Row],[vehicle_Body type]]),body_cat[],2,FALSE)," ")</f>
        <v>single unit short haul</v>
      </c>
      <c r="G2017" t="str">
        <f>IFERROR(VLOOKUP(TRIM(sas_2015[[#This Row],[Registration type]]),regi_cat[],2,FALSE)," ")</f>
        <v>combination long haul</v>
      </c>
    </row>
    <row r="2018" spans="3:7" x14ac:dyDescent="0.2">
      <c r="C2018" t="s">
        <v>966</v>
      </c>
      <c r="D2018" t="s">
        <v>749</v>
      </c>
      <c r="E2018">
        <v>1610</v>
      </c>
      <c r="F2018" t="str">
        <f>IFERROR(VLOOKUP(TRIM(sas_2015[[#This Row],[vehicle_Body type]]),body_cat[],2,FALSE)," ")</f>
        <v>single unit short haul</v>
      </c>
      <c r="G2018" t="str">
        <f>IFERROR(VLOOKUP(TRIM(sas_2015[[#This Row],[Registration type]]),regi_cat[],2,FALSE)," ")</f>
        <v xml:space="preserve"> </v>
      </c>
    </row>
    <row r="2019" spans="3:7" x14ac:dyDescent="0.2">
      <c r="C2019" t="s">
        <v>966</v>
      </c>
      <c r="D2019" t="s">
        <v>750</v>
      </c>
      <c r="E2019">
        <v>380</v>
      </c>
      <c r="F2019" t="str">
        <f>IFERROR(VLOOKUP(TRIM(sas_2015[[#This Row],[vehicle_Body type]]),body_cat[],2,FALSE)," ")</f>
        <v>single unit short haul</v>
      </c>
      <c r="G2019" t="str">
        <f>IFERROR(VLOOKUP(TRIM(sas_2015[[#This Row],[Registration type]]),regi_cat[],2,FALSE)," ")</f>
        <v xml:space="preserve"> </v>
      </c>
    </row>
    <row r="2020" spans="3:7" x14ac:dyDescent="0.2">
      <c r="C2020" t="s">
        <v>966</v>
      </c>
      <c r="D2020" t="s">
        <v>867</v>
      </c>
      <c r="E2020">
        <v>718</v>
      </c>
      <c r="F2020" t="str">
        <f>IFERROR(VLOOKUP(TRIM(sas_2015[[#This Row],[vehicle_Body type]]),body_cat[],2,FALSE)," ")</f>
        <v>single unit short haul</v>
      </c>
      <c r="G2020" t="str">
        <f>IFERROR(VLOOKUP(TRIM(sas_2015[[#This Row],[Registration type]]),regi_cat[],2,FALSE)," ")</f>
        <v xml:space="preserve"> </v>
      </c>
    </row>
    <row r="2021" spans="3:7" x14ac:dyDescent="0.2">
      <c r="C2021" t="s">
        <v>972</v>
      </c>
      <c r="D2021" t="s">
        <v>753</v>
      </c>
      <c r="E2021">
        <v>2</v>
      </c>
      <c r="F2021" t="str">
        <f>IFERROR(VLOOKUP(TRIM(sas_2015[[#This Row],[vehicle_Body type]]),body_cat[],2,FALSE)," ")</f>
        <v xml:space="preserve"> </v>
      </c>
      <c r="G2021" t="str">
        <f>IFERROR(VLOOKUP(TRIM(sas_2015[[#This Row],[Registration type]]),regi_cat[],2,FALSE)," ")</f>
        <v>light commercial truck</v>
      </c>
    </row>
    <row r="2022" spans="3:7" x14ac:dyDescent="0.2">
      <c r="C2022" t="s">
        <v>973</v>
      </c>
      <c r="D2022" t="s">
        <v>736</v>
      </c>
      <c r="E2022">
        <v>3</v>
      </c>
      <c r="F2022" t="str">
        <f>IFERROR(VLOOKUP(TRIM(sas_2015[[#This Row],[vehicle_Body type]]),body_cat[],2,FALSE)," ")</f>
        <v>equipment</v>
      </c>
      <c r="G2022" t="str">
        <f>IFERROR(VLOOKUP(TRIM(sas_2015[[#This Row],[Registration type]]),regi_cat[],2,FALSE)," ")</f>
        <v>municipal other</v>
      </c>
    </row>
    <row r="2023" spans="3:7" x14ac:dyDescent="0.2">
      <c r="C2023" t="s">
        <v>973</v>
      </c>
      <c r="D2023" t="s">
        <v>751</v>
      </c>
      <c r="E2023">
        <v>2</v>
      </c>
      <c r="F2023" t="str">
        <f>IFERROR(VLOOKUP(TRIM(sas_2015[[#This Row],[vehicle_Body type]]),body_cat[],2,FALSE)," ")</f>
        <v>equipment</v>
      </c>
      <c r="G2023" t="str">
        <f>IFERROR(VLOOKUP(TRIM(sas_2015[[#This Row],[Registration type]]),regi_cat[],2,FALSE)," ")</f>
        <v>trailer</v>
      </c>
    </row>
    <row r="2024" spans="3:7" x14ac:dyDescent="0.2">
      <c r="C2024" t="s">
        <v>973</v>
      </c>
      <c r="D2024" t="s">
        <v>872</v>
      </c>
      <c r="E2024">
        <v>3</v>
      </c>
      <c r="F2024" t="str">
        <f>IFERROR(VLOOKUP(TRIM(sas_2015[[#This Row],[vehicle_Body type]]),body_cat[],2,FALSE)," ")</f>
        <v>equipment</v>
      </c>
      <c r="G2024" t="str">
        <f>IFERROR(VLOOKUP(TRIM(sas_2015[[#This Row],[Registration type]]),regi_cat[],2,FALSE)," ")</f>
        <v>trailer</v>
      </c>
    </row>
    <row r="2025" spans="3:7" x14ac:dyDescent="0.2">
      <c r="C2025" t="s">
        <v>973</v>
      </c>
      <c r="D2025" t="s">
        <v>884</v>
      </c>
      <c r="E2025">
        <v>1</v>
      </c>
      <c r="F2025" t="str">
        <f>IFERROR(VLOOKUP(TRIM(sas_2015[[#This Row],[vehicle_Body type]]),body_cat[],2,FALSE)," ")</f>
        <v>equipment</v>
      </c>
      <c r="G2025" t="str">
        <f>IFERROR(VLOOKUP(TRIM(sas_2015[[#This Row],[Registration type]]),regi_cat[],2,FALSE)," ")</f>
        <v>trailer</v>
      </c>
    </row>
    <row r="2026" spans="3:7" x14ac:dyDescent="0.2">
      <c r="C2026" t="s">
        <v>973</v>
      </c>
      <c r="D2026" t="s">
        <v>971</v>
      </c>
      <c r="E2026">
        <v>1</v>
      </c>
      <c r="F2026" t="str">
        <f>IFERROR(VLOOKUP(TRIM(sas_2015[[#This Row],[vehicle_Body type]]),body_cat[],2,FALSE)," ")</f>
        <v>equipment</v>
      </c>
      <c r="G2026" t="str">
        <f>IFERROR(VLOOKUP(TRIM(sas_2015[[#This Row],[Registration type]]),regi_cat[],2,FALSE)," ")</f>
        <v>trailer</v>
      </c>
    </row>
    <row r="2027" spans="3:7" x14ac:dyDescent="0.2">
      <c r="C2027" t="s">
        <v>973</v>
      </c>
      <c r="D2027" t="s">
        <v>749</v>
      </c>
      <c r="E2027">
        <v>4</v>
      </c>
      <c r="F2027" t="str">
        <f>IFERROR(VLOOKUP(TRIM(sas_2015[[#This Row],[vehicle_Body type]]),body_cat[],2,FALSE)," ")</f>
        <v>equipment</v>
      </c>
      <c r="G2027" t="str">
        <f>IFERROR(VLOOKUP(TRIM(sas_2015[[#This Row],[Registration type]]),regi_cat[],2,FALSE)," ")</f>
        <v xml:space="preserve"> </v>
      </c>
    </row>
    <row r="2028" spans="3:7" x14ac:dyDescent="0.2">
      <c r="C2028" t="s">
        <v>973</v>
      </c>
      <c r="D2028" t="s">
        <v>750</v>
      </c>
      <c r="E2028">
        <v>1</v>
      </c>
      <c r="F2028" t="str">
        <f>IFERROR(VLOOKUP(TRIM(sas_2015[[#This Row],[vehicle_Body type]]),body_cat[],2,FALSE)," ")</f>
        <v>equipment</v>
      </c>
      <c r="G2028" t="str">
        <f>IFERROR(VLOOKUP(TRIM(sas_2015[[#This Row],[Registration type]]),regi_cat[],2,FALSE)," ")</f>
        <v xml:space="preserve"> </v>
      </c>
    </row>
    <row r="2029" spans="3:7" x14ac:dyDescent="0.2">
      <c r="C2029" t="s">
        <v>973</v>
      </c>
      <c r="D2029" t="s">
        <v>867</v>
      </c>
      <c r="E2029">
        <v>3</v>
      </c>
      <c r="F2029" t="str">
        <f>IFERROR(VLOOKUP(TRIM(sas_2015[[#This Row],[vehicle_Body type]]),body_cat[],2,FALSE)," ")</f>
        <v>equipment</v>
      </c>
      <c r="G2029" t="str">
        <f>IFERROR(VLOOKUP(TRIM(sas_2015[[#This Row],[Registration type]]),regi_cat[],2,FALSE)," ")</f>
        <v xml:space="preserve"> </v>
      </c>
    </row>
    <row r="2030" spans="3:7" x14ac:dyDescent="0.2">
      <c r="C2030" t="s">
        <v>974</v>
      </c>
      <c r="D2030" t="s">
        <v>736</v>
      </c>
      <c r="E2030">
        <v>1</v>
      </c>
      <c r="F2030" t="str">
        <f>IFERROR(VLOOKUP(TRIM(sas_2015[[#This Row],[vehicle_Body type]]),body_cat[],2,FALSE)," ")</f>
        <v>auto</v>
      </c>
      <c r="G2030" t="str">
        <f>IFERROR(VLOOKUP(TRIM(sas_2015[[#This Row],[Registration type]]),regi_cat[],2,FALSE)," ")</f>
        <v>municipal other</v>
      </c>
    </row>
    <row r="2031" spans="3:7" x14ac:dyDescent="0.2">
      <c r="C2031" t="s">
        <v>975</v>
      </c>
      <c r="D2031" t="s">
        <v>836</v>
      </c>
      <c r="E2031">
        <v>1</v>
      </c>
      <c r="F2031" t="str">
        <f>IFERROR(VLOOKUP(TRIM(sas_2015[[#This Row],[vehicle_Body type]]),body_cat[],2,FALSE)," ")</f>
        <v>refuse truck</v>
      </c>
      <c r="G2031" t="str">
        <f>IFERROR(VLOOKUP(TRIM(sas_2015[[#This Row],[Registration type]]),regi_cat[],2,FALSE)," ")</f>
        <v>auto</v>
      </c>
    </row>
    <row r="2032" spans="3:7" x14ac:dyDescent="0.2">
      <c r="C2032" t="s">
        <v>975</v>
      </c>
      <c r="D2032" t="s">
        <v>912</v>
      </c>
      <c r="E2032">
        <v>1</v>
      </c>
      <c r="F2032" t="str">
        <f>IFERROR(VLOOKUP(TRIM(sas_2015[[#This Row],[vehicle_Body type]]),body_cat[],2,FALSE)," ")</f>
        <v>refuse truck</v>
      </c>
      <c r="G2032" t="str">
        <f>IFERROR(VLOOKUP(TRIM(sas_2015[[#This Row],[Registration type]]),regi_cat[],2,FALSE)," ")</f>
        <v>combination short haul</v>
      </c>
    </row>
    <row r="2033" spans="3:7" x14ac:dyDescent="0.2">
      <c r="C2033" t="s">
        <v>975</v>
      </c>
      <c r="D2033" t="s">
        <v>736</v>
      </c>
      <c r="E2033">
        <v>232</v>
      </c>
      <c r="F2033" t="str">
        <f>IFERROR(VLOOKUP(TRIM(sas_2015[[#This Row],[vehicle_Body type]]),body_cat[],2,FALSE)," ")</f>
        <v>refuse truck</v>
      </c>
      <c r="G2033" t="str">
        <f>IFERROR(VLOOKUP(TRIM(sas_2015[[#This Row],[Registration type]]),regi_cat[],2,FALSE)," ")</f>
        <v>municipal other</v>
      </c>
    </row>
    <row r="2034" spans="3:7" x14ac:dyDescent="0.2">
      <c r="C2034" t="s">
        <v>975</v>
      </c>
      <c r="D2034" t="s">
        <v>913</v>
      </c>
      <c r="E2034">
        <v>8</v>
      </c>
      <c r="F2034" t="str">
        <f>IFERROR(VLOOKUP(TRIM(sas_2015[[#This Row],[vehicle_Body type]]),body_cat[],2,FALSE)," ")</f>
        <v>refuse truck</v>
      </c>
      <c r="G2034" t="str">
        <f>IFERROR(VLOOKUP(TRIM(sas_2015[[#This Row],[Registration type]]),regi_cat[],2,FALSE)," ")</f>
        <v>equipment</v>
      </c>
    </row>
    <row r="2035" spans="3:7" x14ac:dyDescent="0.2">
      <c r="C2035" t="s">
        <v>975</v>
      </c>
      <c r="D2035" t="s">
        <v>868</v>
      </c>
      <c r="E2035">
        <v>1</v>
      </c>
      <c r="F2035" t="str">
        <f>IFERROR(VLOOKUP(TRIM(sas_2015[[#This Row],[vehicle_Body type]]),body_cat[],2,FALSE)," ")</f>
        <v>refuse truck</v>
      </c>
      <c r="G2035" t="str">
        <f>IFERROR(VLOOKUP(TRIM(sas_2015[[#This Row],[Registration type]]),regi_cat[],2,FALSE)," ")</f>
        <v>single unit long haul</v>
      </c>
    </row>
    <row r="2036" spans="3:7" x14ac:dyDescent="0.2">
      <c r="C2036" t="s">
        <v>975</v>
      </c>
      <c r="D2036" t="s">
        <v>898</v>
      </c>
      <c r="E2036">
        <v>1</v>
      </c>
      <c r="F2036" t="str">
        <f>IFERROR(VLOOKUP(TRIM(sas_2015[[#This Row],[vehicle_Body type]]),body_cat[],2,FALSE)," ")</f>
        <v>refuse truck</v>
      </c>
      <c r="G2036" t="str">
        <f>IFERROR(VLOOKUP(TRIM(sas_2015[[#This Row],[Registration type]]),regi_cat[],2,FALSE)," ")</f>
        <v>combination long haul</v>
      </c>
    </row>
    <row r="2037" spans="3:7" x14ac:dyDescent="0.2">
      <c r="C2037" t="s">
        <v>975</v>
      </c>
      <c r="D2037" t="s">
        <v>899</v>
      </c>
      <c r="E2037">
        <v>3</v>
      </c>
      <c r="F2037" t="str">
        <f>IFERROR(VLOOKUP(TRIM(sas_2015[[#This Row],[vehicle_Body type]]),body_cat[],2,FALSE)," ")</f>
        <v>refuse truck</v>
      </c>
      <c r="G2037" t="str">
        <f>IFERROR(VLOOKUP(TRIM(sas_2015[[#This Row],[Registration type]]),regi_cat[],2,FALSE)," ")</f>
        <v>combination long haul</v>
      </c>
    </row>
    <row r="2038" spans="3:7" x14ac:dyDescent="0.2">
      <c r="C2038" t="s">
        <v>975</v>
      </c>
      <c r="D2038" t="s">
        <v>756</v>
      </c>
      <c r="E2038">
        <v>450</v>
      </c>
      <c r="F2038" t="str">
        <f>IFERROR(VLOOKUP(TRIM(sas_2015[[#This Row],[vehicle_Body type]]),body_cat[],2,FALSE)," ")</f>
        <v>refuse truck</v>
      </c>
      <c r="G2038" t="str">
        <f>IFERROR(VLOOKUP(TRIM(sas_2015[[#This Row],[Registration type]]),regi_cat[],2,FALSE)," ")</f>
        <v>combination long haul</v>
      </c>
    </row>
    <row r="2039" spans="3:7" x14ac:dyDescent="0.2">
      <c r="C2039" t="s">
        <v>975</v>
      </c>
      <c r="D2039" t="s">
        <v>915</v>
      </c>
      <c r="E2039">
        <v>4</v>
      </c>
      <c r="F2039" t="str">
        <f>IFERROR(VLOOKUP(TRIM(sas_2015[[#This Row],[vehicle_Body type]]),body_cat[],2,FALSE)," ")</f>
        <v>refuse truck</v>
      </c>
      <c r="G2039" t="str">
        <f>IFERROR(VLOOKUP(TRIM(sas_2015[[#This Row],[Registration type]]),regi_cat[],2,FALSE)," ")</f>
        <v>combination long haul</v>
      </c>
    </row>
    <row r="2040" spans="3:7" x14ac:dyDescent="0.2">
      <c r="C2040" t="s">
        <v>976</v>
      </c>
      <c r="D2040" t="s">
        <v>738</v>
      </c>
      <c r="E2040">
        <v>1</v>
      </c>
      <c r="F2040" t="str">
        <f>IFERROR(VLOOKUP(TRIM(sas_2015[[#This Row],[vehicle_Body type]]),body_cat[],2,FALSE)," ")</f>
        <v>trailer</v>
      </c>
      <c r="G2040" t="str">
        <f>IFERROR(VLOOKUP(TRIM(sas_2015[[#This Row],[Registration type]]),regi_cat[],2,FALSE)," ")</f>
        <v>auto</v>
      </c>
    </row>
    <row r="2041" spans="3:7" x14ac:dyDescent="0.2">
      <c r="C2041" t="s">
        <v>976</v>
      </c>
      <c r="D2041" t="s">
        <v>872</v>
      </c>
      <c r="E2041">
        <v>1</v>
      </c>
      <c r="F2041" t="str">
        <f>IFERROR(VLOOKUP(TRIM(sas_2015[[#This Row],[vehicle_Body type]]),body_cat[],2,FALSE)," ")</f>
        <v>trailer</v>
      </c>
      <c r="G2041" t="str">
        <f>IFERROR(VLOOKUP(TRIM(sas_2015[[#This Row],[Registration type]]),regi_cat[],2,FALSE)," ")</f>
        <v>trailer</v>
      </c>
    </row>
    <row r="2042" spans="3:7" x14ac:dyDescent="0.2">
      <c r="C2042" t="s">
        <v>976</v>
      </c>
      <c r="D2042" t="s">
        <v>750</v>
      </c>
      <c r="E2042">
        <v>1</v>
      </c>
      <c r="F2042" t="str">
        <f>IFERROR(VLOOKUP(TRIM(sas_2015[[#This Row],[vehicle_Body type]]),body_cat[],2,FALSE)," ")</f>
        <v>trailer</v>
      </c>
      <c r="G2042" t="str">
        <f>IFERROR(VLOOKUP(TRIM(sas_2015[[#This Row],[Registration type]]),regi_cat[],2,FALSE)," ")</f>
        <v xml:space="preserve"> </v>
      </c>
    </row>
    <row r="2043" spans="3:7" x14ac:dyDescent="0.2">
      <c r="C2043" t="s">
        <v>977</v>
      </c>
      <c r="D2043" t="s">
        <v>752</v>
      </c>
      <c r="E2043">
        <v>1</v>
      </c>
      <c r="F2043" t="str">
        <f>IFERROR(VLOOKUP(TRIM(sas_2015[[#This Row],[vehicle_Body type]]),body_cat[],2,FALSE)," ")</f>
        <v>light commercial truck</v>
      </c>
      <c r="G2043" t="str">
        <f>IFERROR(VLOOKUP(TRIM(sas_2015[[#This Row],[Registration type]]),regi_cat[],2,FALSE)," ")</f>
        <v>light commercial truck</v>
      </c>
    </row>
    <row r="2044" spans="3:7" x14ac:dyDescent="0.2">
      <c r="C2044" t="s">
        <v>978</v>
      </c>
      <c r="D2044" t="s">
        <v>736</v>
      </c>
      <c r="E2044">
        <v>1</v>
      </c>
      <c r="F2044" t="str">
        <f>IFERROR(VLOOKUP(TRIM(sas_2015[[#This Row],[vehicle_Body type]]),body_cat[],2,FALSE)," ")</f>
        <v xml:space="preserve"> </v>
      </c>
      <c r="G2044" t="str">
        <f>IFERROR(VLOOKUP(TRIM(sas_2015[[#This Row],[Registration type]]),regi_cat[],2,FALSE)," ")</f>
        <v>municipal other</v>
      </c>
    </row>
    <row r="2045" spans="3:7" x14ac:dyDescent="0.2">
      <c r="C2045" t="s">
        <v>979</v>
      </c>
      <c r="D2045" t="s">
        <v>757</v>
      </c>
      <c r="E2045">
        <v>1</v>
      </c>
      <c r="F2045" t="str">
        <f>IFERROR(VLOOKUP(TRIM(sas_2015[[#This Row],[vehicle_Body type]]),body_cat[],2,FALSE)," ")</f>
        <v xml:space="preserve"> </v>
      </c>
      <c r="G2045" t="str">
        <f>IFERROR(VLOOKUP(TRIM(sas_2015[[#This Row],[Registration type]]),regi_cat[],2,FALSE)," ")</f>
        <v>light commercial truck</v>
      </c>
    </row>
    <row r="2046" spans="3:7" x14ac:dyDescent="0.2">
      <c r="C2046" t="s">
        <v>980</v>
      </c>
      <c r="D2046" t="s">
        <v>738</v>
      </c>
      <c r="E2046">
        <v>1</v>
      </c>
      <c r="F2046" t="str">
        <f>IFERROR(VLOOKUP(TRIM(sas_2015[[#This Row],[vehicle_Body type]]),body_cat[],2,FALSE)," ")</f>
        <v>trailer</v>
      </c>
      <c r="G2046" t="str">
        <f>IFERROR(VLOOKUP(TRIM(sas_2015[[#This Row],[Registration type]]),regi_cat[],2,FALSE)," ")</f>
        <v>auto</v>
      </c>
    </row>
    <row r="2047" spans="3:7" x14ac:dyDescent="0.2">
      <c r="C2047" t="s">
        <v>981</v>
      </c>
      <c r="D2047" t="s">
        <v>736</v>
      </c>
      <c r="E2047">
        <v>3</v>
      </c>
      <c r="F2047" t="str">
        <f>IFERROR(VLOOKUP(TRIM(sas_2015[[#This Row],[vehicle_Body type]]),body_cat[],2,FALSE)," ")</f>
        <v>equipment</v>
      </c>
      <c r="G2047" t="str">
        <f>IFERROR(VLOOKUP(TRIM(sas_2015[[#This Row],[Registration type]]),regi_cat[],2,FALSE)," ")</f>
        <v>municipal other</v>
      </c>
    </row>
    <row r="2048" spans="3:7" x14ac:dyDescent="0.2">
      <c r="C2048" t="s">
        <v>981</v>
      </c>
      <c r="D2048" t="s">
        <v>747</v>
      </c>
      <c r="E2048">
        <v>1</v>
      </c>
      <c r="F2048" t="str">
        <f>IFERROR(VLOOKUP(TRIM(sas_2015[[#This Row],[vehicle_Body type]]),body_cat[],2,FALSE)," ")</f>
        <v>equipment</v>
      </c>
      <c r="G2048" t="str">
        <f>IFERROR(VLOOKUP(TRIM(sas_2015[[#This Row],[Registration type]]),regi_cat[],2,FALSE)," ")</f>
        <v>auto</v>
      </c>
    </row>
    <row r="2049" spans="3:7" x14ac:dyDescent="0.2">
      <c r="C2049" t="s">
        <v>982</v>
      </c>
      <c r="D2049" t="s">
        <v>711</v>
      </c>
      <c r="E2049">
        <v>2</v>
      </c>
      <c r="F2049" t="str">
        <f>IFERROR(VLOOKUP(TRIM(sas_2015[[#This Row],[vehicle_Body type]]),body_cat[],2,FALSE)," ")</f>
        <v>single unit short haul</v>
      </c>
      <c r="G2049" t="str">
        <f>IFERROR(VLOOKUP(TRIM(sas_2015[[#This Row],[Registration type]]),regi_cat[],2,FALSE)," ")</f>
        <v>auto</v>
      </c>
    </row>
    <row r="2050" spans="3:7" x14ac:dyDescent="0.2">
      <c r="C2050" t="s">
        <v>982</v>
      </c>
      <c r="D2050" t="s">
        <v>836</v>
      </c>
      <c r="E2050">
        <v>1</v>
      </c>
      <c r="F2050" t="str">
        <f>IFERROR(VLOOKUP(TRIM(sas_2015[[#This Row],[vehicle_Body type]]),body_cat[],2,FALSE)," ")</f>
        <v>single unit short haul</v>
      </c>
      <c r="G2050" t="str">
        <f>IFERROR(VLOOKUP(TRIM(sas_2015[[#This Row],[Registration type]]),regi_cat[],2,FALSE)," ")</f>
        <v>auto</v>
      </c>
    </row>
    <row r="2051" spans="3:7" x14ac:dyDescent="0.2">
      <c r="C2051" t="s">
        <v>982</v>
      </c>
      <c r="D2051" t="s">
        <v>865</v>
      </c>
      <c r="E2051">
        <v>2</v>
      </c>
      <c r="F2051" t="str">
        <f>IFERROR(VLOOKUP(TRIM(sas_2015[[#This Row],[vehicle_Body type]]),body_cat[],2,FALSE)," ")</f>
        <v>single unit short haul</v>
      </c>
      <c r="G2051" t="str">
        <f>IFERROR(VLOOKUP(TRIM(sas_2015[[#This Row],[Registration type]]),regi_cat[],2,FALSE)," ")</f>
        <v>light commercial truck</v>
      </c>
    </row>
    <row r="2052" spans="3:7" x14ac:dyDescent="0.2">
      <c r="C2052" t="s">
        <v>982</v>
      </c>
      <c r="D2052" t="s">
        <v>901</v>
      </c>
      <c r="E2052">
        <v>1</v>
      </c>
      <c r="F2052" t="str">
        <f>IFERROR(VLOOKUP(TRIM(sas_2015[[#This Row],[vehicle_Body type]]),body_cat[],2,FALSE)," ")</f>
        <v>single unit short haul</v>
      </c>
      <c r="G2052" t="str">
        <f>IFERROR(VLOOKUP(TRIM(sas_2015[[#This Row],[Registration type]]),regi_cat[],2,FALSE)," ")</f>
        <v>single unit short haul</v>
      </c>
    </row>
    <row r="2053" spans="3:7" x14ac:dyDescent="0.2">
      <c r="C2053" t="s">
        <v>982</v>
      </c>
      <c r="D2053" t="s">
        <v>902</v>
      </c>
      <c r="E2053">
        <v>5</v>
      </c>
      <c r="F2053" t="str">
        <f>IFERROR(VLOOKUP(TRIM(sas_2015[[#This Row],[vehicle_Body type]]),body_cat[],2,FALSE)," ")</f>
        <v>single unit short haul</v>
      </c>
      <c r="G2053" t="str">
        <f>IFERROR(VLOOKUP(TRIM(sas_2015[[#This Row],[Registration type]]),regi_cat[],2,FALSE)," ")</f>
        <v>single unit short haul</v>
      </c>
    </row>
    <row r="2054" spans="3:7" x14ac:dyDescent="0.2">
      <c r="C2054" t="s">
        <v>982</v>
      </c>
      <c r="D2054" t="s">
        <v>893</v>
      </c>
      <c r="E2054">
        <v>16</v>
      </c>
      <c r="F2054" t="str">
        <f>IFERROR(VLOOKUP(TRIM(sas_2015[[#This Row],[vehicle_Body type]]),body_cat[],2,FALSE)," ")</f>
        <v>single unit short haul</v>
      </c>
      <c r="G2054" t="str">
        <f>IFERROR(VLOOKUP(TRIM(sas_2015[[#This Row],[Registration type]]),regi_cat[],2,FALSE)," ")</f>
        <v>single unit short haul</v>
      </c>
    </row>
    <row r="2055" spans="3:7" x14ac:dyDescent="0.2">
      <c r="C2055" t="s">
        <v>982</v>
      </c>
      <c r="D2055" t="s">
        <v>903</v>
      </c>
      <c r="E2055">
        <v>12</v>
      </c>
      <c r="F2055" t="str">
        <f>IFERROR(VLOOKUP(TRIM(sas_2015[[#This Row],[vehicle_Body type]]),body_cat[],2,FALSE)," ")</f>
        <v>single unit short haul</v>
      </c>
      <c r="G2055" t="str">
        <f>IFERROR(VLOOKUP(TRIM(sas_2015[[#This Row],[Registration type]]),regi_cat[],2,FALSE)," ")</f>
        <v>single unit short haul</v>
      </c>
    </row>
    <row r="2056" spans="3:7" x14ac:dyDescent="0.2">
      <c r="C2056" t="s">
        <v>982</v>
      </c>
      <c r="D2056" t="s">
        <v>904</v>
      </c>
      <c r="E2056">
        <v>1</v>
      </c>
      <c r="F2056" t="str">
        <f>IFERROR(VLOOKUP(TRIM(sas_2015[[#This Row],[vehicle_Body type]]),body_cat[],2,FALSE)," ")</f>
        <v>single unit short haul</v>
      </c>
      <c r="G2056" t="str">
        <f>IFERROR(VLOOKUP(TRIM(sas_2015[[#This Row],[Registration type]]),regi_cat[],2,FALSE)," ")</f>
        <v>combination short haul</v>
      </c>
    </row>
    <row r="2057" spans="3:7" x14ac:dyDescent="0.2">
      <c r="C2057" t="s">
        <v>982</v>
      </c>
      <c r="D2057" t="s">
        <v>924</v>
      </c>
      <c r="E2057">
        <v>6</v>
      </c>
      <c r="F2057" t="str">
        <f>IFERROR(VLOOKUP(TRIM(sas_2015[[#This Row],[vehicle_Body type]]),body_cat[],2,FALSE)," ")</f>
        <v>single unit short haul</v>
      </c>
      <c r="G2057" t="str">
        <f>IFERROR(VLOOKUP(TRIM(sas_2015[[#This Row],[Registration type]]),regi_cat[],2,FALSE)," ")</f>
        <v>combination short haul</v>
      </c>
    </row>
    <row r="2058" spans="3:7" x14ac:dyDescent="0.2">
      <c r="C2058" t="s">
        <v>982</v>
      </c>
      <c r="D2058" t="s">
        <v>905</v>
      </c>
      <c r="E2058">
        <v>20</v>
      </c>
      <c r="F2058" t="str">
        <f>IFERROR(VLOOKUP(TRIM(sas_2015[[#This Row],[vehicle_Body type]]),body_cat[],2,FALSE)," ")</f>
        <v>single unit short haul</v>
      </c>
      <c r="G2058" t="str">
        <f>IFERROR(VLOOKUP(TRIM(sas_2015[[#This Row],[Registration type]]),regi_cat[],2,FALSE)," ")</f>
        <v>combination short haul</v>
      </c>
    </row>
    <row r="2059" spans="3:7" x14ac:dyDescent="0.2">
      <c r="C2059" t="s">
        <v>982</v>
      </c>
      <c r="D2059" t="s">
        <v>948</v>
      </c>
      <c r="E2059">
        <v>2</v>
      </c>
      <c r="F2059" t="str">
        <f>IFERROR(VLOOKUP(TRIM(sas_2015[[#This Row],[vehicle_Body type]]),body_cat[],2,FALSE)," ")</f>
        <v>single unit short haul</v>
      </c>
      <c r="G2059" t="str">
        <f>IFERROR(VLOOKUP(TRIM(sas_2015[[#This Row],[Registration type]]),regi_cat[],2,FALSE)," ")</f>
        <v>trailer</v>
      </c>
    </row>
    <row r="2060" spans="3:7" x14ac:dyDescent="0.2">
      <c r="C2060" t="s">
        <v>982</v>
      </c>
      <c r="D2060" t="s">
        <v>950</v>
      </c>
      <c r="E2060">
        <v>2</v>
      </c>
      <c r="F2060" t="str">
        <f>IFERROR(VLOOKUP(TRIM(sas_2015[[#This Row],[vehicle_Body type]]),body_cat[],2,FALSE)," ")</f>
        <v>single unit short haul</v>
      </c>
      <c r="G2060" t="str">
        <f>IFERROR(VLOOKUP(TRIM(sas_2015[[#This Row],[Registration type]]),regi_cat[],2,FALSE)," ")</f>
        <v>trailer</v>
      </c>
    </row>
    <row r="2061" spans="3:7" x14ac:dyDescent="0.2">
      <c r="C2061" t="s">
        <v>982</v>
      </c>
      <c r="D2061" t="s">
        <v>951</v>
      </c>
      <c r="E2061">
        <v>1</v>
      </c>
      <c r="F2061" t="str">
        <f>IFERROR(VLOOKUP(TRIM(sas_2015[[#This Row],[vehicle_Body type]]),body_cat[],2,FALSE)," ")</f>
        <v>single unit short haul</v>
      </c>
      <c r="G2061" t="str">
        <f>IFERROR(VLOOKUP(TRIM(sas_2015[[#This Row],[Registration type]]),regi_cat[],2,FALSE)," ")</f>
        <v>trailer</v>
      </c>
    </row>
    <row r="2062" spans="3:7" x14ac:dyDescent="0.2">
      <c r="C2062" t="s">
        <v>982</v>
      </c>
      <c r="D2062" t="s">
        <v>967</v>
      </c>
      <c r="E2062">
        <v>1</v>
      </c>
      <c r="F2062" t="str">
        <f>IFERROR(VLOOKUP(TRIM(sas_2015[[#This Row],[vehicle_Body type]]),body_cat[],2,FALSE)," ")</f>
        <v>single unit short haul</v>
      </c>
      <c r="G2062" t="str">
        <f>IFERROR(VLOOKUP(TRIM(sas_2015[[#This Row],[Registration type]]),regi_cat[],2,FALSE)," ")</f>
        <v>trailer</v>
      </c>
    </row>
    <row r="2063" spans="3:7" x14ac:dyDescent="0.2">
      <c r="C2063" t="s">
        <v>982</v>
      </c>
      <c r="D2063" t="s">
        <v>894</v>
      </c>
      <c r="E2063">
        <v>1</v>
      </c>
      <c r="F2063" t="str">
        <f>IFERROR(VLOOKUP(TRIM(sas_2015[[#This Row],[vehicle_Body type]]),body_cat[],2,FALSE)," ")</f>
        <v>single unit short haul</v>
      </c>
      <c r="G2063" t="str">
        <f>IFERROR(VLOOKUP(TRIM(sas_2015[[#This Row],[Registration type]]),regi_cat[],2,FALSE)," ")</f>
        <v>single unit short haul</v>
      </c>
    </row>
    <row r="2064" spans="3:7" x14ac:dyDescent="0.2">
      <c r="C2064" t="s">
        <v>982</v>
      </c>
      <c r="D2064" t="s">
        <v>895</v>
      </c>
      <c r="E2064">
        <v>1</v>
      </c>
      <c r="F2064" t="str">
        <f>IFERROR(VLOOKUP(TRIM(sas_2015[[#This Row],[vehicle_Body type]]),body_cat[],2,FALSE)," ")</f>
        <v>single unit short haul</v>
      </c>
      <c r="G2064" t="str">
        <f>IFERROR(VLOOKUP(TRIM(sas_2015[[#This Row],[Registration type]]),regi_cat[],2,FALSE)," ")</f>
        <v>single unit short haul</v>
      </c>
    </row>
    <row r="2065" spans="3:7" x14ac:dyDescent="0.2">
      <c r="C2065" t="s">
        <v>982</v>
      </c>
      <c r="D2065" t="s">
        <v>896</v>
      </c>
      <c r="E2065">
        <v>1</v>
      </c>
      <c r="F2065" t="str">
        <f>IFERROR(VLOOKUP(TRIM(sas_2015[[#This Row],[vehicle_Body type]]),body_cat[],2,FALSE)," ")</f>
        <v>single unit short haul</v>
      </c>
      <c r="G2065" t="str">
        <f>IFERROR(VLOOKUP(TRIM(sas_2015[[#This Row],[Registration type]]),regi_cat[],2,FALSE)," ")</f>
        <v>single unit short haul</v>
      </c>
    </row>
    <row r="2066" spans="3:7" x14ac:dyDescent="0.2">
      <c r="C2066" t="s">
        <v>982</v>
      </c>
      <c r="D2066" t="s">
        <v>909</v>
      </c>
      <c r="E2066">
        <v>1</v>
      </c>
      <c r="F2066" t="str">
        <f>IFERROR(VLOOKUP(TRIM(sas_2015[[#This Row],[vehicle_Body type]]),body_cat[],2,FALSE)," ")</f>
        <v>single unit short haul</v>
      </c>
      <c r="G2066" t="str">
        <f>IFERROR(VLOOKUP(TRIM(sas_2015[[#This Row],[Registration type]]),regi_cat[],2,FALSE)," ")</f>
        <v>single unit short haul</v>
      </c>
    </row>
    <row r="2067" spans="3:7" x14ac:dyDescent="0.2">
      <c r="C2067" t="s">
        <v>982</v>
      </c>
      <c r="D2067" t="s">
        <v>910</v>
      </c>
      <c r="E2067">
        <v>1</v>
      </c>
      <c r="F2067" t="str">
        <f>IFERROR(VLOOKUP(TRIM(sas_2015[[#This Row],[vehicle_Body type]]),body_cat[],2,FALSE)," ")</f>
        <v>single unit short haul</v>
      </c>
      <c r="G2067" t="str">
        <f>IFERROR(VLOOKUP(TRIM(sas_2015[[#This Row],[Registration type]]),regi_cat[],2,FALSE)," ")</f>
        <v>combination short haul</v>
      </c>
    </row>
    <row r="2068" spans="3:7" x14ac:dyDescent="0.2">
      <c r="C2068" t="s">
        <v>982</v>
      </c>
      <c r="D2068" t="s">
        <v>911</v>
      </c>
      <c r="E2068">
        <v>1</v>
      </c>
      <c r="F2068" t="str">
        <f>IFERROR(VLOOKUP(TRIM(sas_2015[[#This Row],[vehicle_Body type]]),body_cat[],2,FALSE)," ")</f>
        <v>single unit short haul</v>
      </c>
      <c r="G2068" t="str">
        <f>IFERROR(VLOOKUP(TRIM(sas_2015[[#This Row],[Registration type]]),regi_cat[],2,FALSE)," ")</f>
        <v>combination short haul</v>
      </c>
    </row>
    <row r="2069" spans="3:7" x14ac:dyDescent="0.2">
      <c r="C2069" t="s">
        <v>982</v>
      </c>
      <c r="D2069" t="s">
        <v>912</v>
      </c>
      <c r="E2069">
        <v>1</v>
      </c>
      <c r="F2069" t="str">
        <f>IFERROR(VLOOKUP(TRIM(sas_2015[[#This Row],[vehicle_Body type]]),body_cat[],2,FALSE)," ")</f>
        <v>single unit short haul</v>
      </c>
      <c r="G2069" t="str">
        <f>IFERROR(VLOOKUP(TRIM(sas_2015[[#This Row],[Registration type]]),regi_cat[],2,FALSE)," ")</f>
        <v>combination short haul</v>
      </c>
    </row>
    <row r="2070" spans="3:7" x14ac:dyDescent="0.2">
      <c r="C2070" t="s">
        <v>982</v>
      </c>
      <c r="D2070" t="s">
        <v>736</v>
      </c>
      <c r="E2070">
        <v>93</v>
      </c>
      <c r="F2070" t="str">
        <f>IFERROR(VLOOKUP(TRIM(sas_2015[[#This Row],[vehicle_Body type]]),body_cat[],2,FALSE)," ")</f>
        <v>single unit short haul</v>
      </c>
      <c r="G2070" t="str">
        <f>IFERROR(VLOOKUP(TRIM(sas_2015[[#This Row],[Registration type]]),regi_cat[],2,FALSE)," ")</f>
        <v>municipal other</v>
      </c>
    </row>
    <row r="2071" spans="3:7" x14ac:dyDescent="0.2">
      <c r="C2071" t="s">
        <v>982</v>
      </c>
      <c r="D2071" t="s">
        <v>751</v>
      </c>
      <c r="E2071">
        <v>6</v>
      </c>
      <c r="F2071" t="str">
        <f>IFERROR(VLOOKUP(TRIM(sas_2015[[#This Row],[vehicle_Body type]]),body_cat[],2,FALSE)," ")</f>
        <v>single unit short haul</v>
      </c>
      <c r="G2071" t="str">
        <f>IFERROR(VLOOKUP(TRIM(sas_2015[[#This Row],[Registration type]]),regi_cat[],2,FALSE)," ")</f>
        <v>trailer</v>
      </c>
    </row>
    <row r="2072" spans="3:7" x14ac:dyDescent="0.2">
      <c r="C2072" t="s">
        <v>982</v>
      </c>
      <c r="D2072" t="s">
        <v>872</v>
      </c>
      <c r="E2072">
        <v>2</v>
      </c>
      <c r="F2072" t="str">
        <f>IFERROR(VLOOKUP(TRIM(sas_2015[[#This Row],[vehicle_Body type]]),body_cat[],2,FALSE)," ")</f>
        <v>single unit short haul</v>
      </c>
      <c r="G2072" t="str">
        <f>IFERROR(VLOOKUP(TRIM(sas_2015[[#This Row],[Registration type]]),regi_cat[],2,FALSE)," ")</f>
        <v>trailer</v>
      </c>
    </row>
    <row r="2073" spans="3:7" x14ac:dyDescent="0.2">
      <c r="C2073" t="s">
        <v>982</v>
      </c>
      <c r="D2073" t="s">
        <v>752</v>
      </c>
      <c r="E2073">
        <v>9</v>
      </c>
      <c r="F2073" t="str">
        <f>IFERROR(VLOOKUP(TRIM(sas_2015[[#This Row],[vehicle_Body type]]),body_cat[],2,FALSE)," ")</f>
        <v>single unit short haul</v>
      </c>
      <c r="G2073" t="str">
        <f>IFERROR(VLOOKUP(TRIM(sas_2015[[#This Row],[Registration type]]),regi_cat[],2,FALSE)," ")</f>
        <v>light commercial truck</v>
      </c>
    </row>
    <row r="2074" spans="3:7" x14ac:dyDescent="0.2">
      <c r="C2074" t="s">
        <v>982</v>
      </c>
      <c r="D2074" t="s">
        <v>753</v>
      </c>
      <c r="E2074">
        <v>4</v>
      </c>
      <c r="F2074" t="str">
        <f>IFERROR(VLOOKUP(TRIM(sas_2015[[#This Row],[vehicle_Body type]]),body_cat[],2,FALSE)," ")</f>
        <v>single unit short haul</v>
      </c>
      <c r="G2074" t="str">
        <f>IFERROR(VLOOKUP(TRIM(sas_2015[[#This Row],[Registration type]]),regi_cat[],2,FALSE)," ")</f>
        <v>light commercial truck</v>
      </c>
    </row>
    <row r="2075" spans="3:7" x14ac:dyDescent="0.2">
      <c r="C2075" t="s">
        <v>982</v>
      </c>
      <c r="D2075" t="s">
        <v>868</v>
      </c>
      <c r="E2075">
        <v>8</v>
      </c>
      <c r="F2075" t="str">
        <f>IFERROR(VLOOKUP(TRIM(sas_2015[[#This Row],[vehicle_Body type]]),body_cat[],2,FALSE)," ")</f>
        <v>single unit short haul</v>
      </c>
      <c r="G2075" t="str">
        <f>IFERROR(VLOOKUP(TRIM(sas_2015[[#This Row],[Registration type]]),regi_cat[],2,FALSE)," ")</f>
        <v>single unit long haul</v>
      </c>
    </row>
    <row r="2076" spans="3:7" x14ac:dyDescent="0.2">
      <c r="C2076" t="s">
        <v>982</v>
      </c>
      <c r="D2076" t="s">
        <v>881</v>
      </c>
      <c r="E2076">
        <v>1</v>
      </c>
      <c r="F2076" t="str">
        <f>IFERROR(VLOOKUP(TRIM(sas_2015[[#This Row],[vehicle_Body type]]),body_cat[],2,FALSE)," ")</f>
        <v>single unit short haul</v>
      </c>
      <c r="G2076" t="str">
        <f>IFERROR(VLOOKUP(TRIM(sas_2015[[#This Row],[Registration type]]),regi_cat[],2,FALSE)," ")</f>
        <v>single unit long haul</v>
      </c>
    </row>
    <row r="2077" spans="3:7" x14ac:dyDescent="0.2">
      <c r="C2077" t="s">
        <v>982</v>
      </c>
      <c r="D2077" t="s">
        <v>876</v>
      </c>
      <c r="E2077">
        <v>1</v>
      </c>
      <c r="F2077" t="str">
        <f>IFERROR(VLOOKUP(TRIM(sas_2015[[#This Row],[vehicle_Body type]]),body_cat[],2,FALSE)," ")</f>
        <v>single unit short haul</v>
      </c>
      <c r="G2077" t="str">
        <f>IFERROR(VLOOKUP(TRIM(sas_2015[[#This Row],[Registration type]]),regi_cat[],2,FALSE)," ")</f>
        <v>single unit long haul</v>
      </c>
    </row>
    <row r="2078" spans="3:7" x14ac:dyDescent="0.2">
      <c r="C2078" t="s">
        <v>982</v>
      </c>
      <c r="D2078" t="s">
        <v>757</v>
      </c>
      <c r="E2078">
        <v>2</v>
      </c>
      <c r="F2078" t="str">
        <f>IFERROR(VLOOKUP(TRIM(sas_2015[[#This Row],[vehicle_Body type]]),body_cat[],2,FALSE)," ")</f>
        <v>single unit short haul</v>
      </c>
      <c r="G2078" t="str">
        <f>IFERROR(VLOOKUP(TRIM(sas_2015[[#This Row],[Registration type]]),regi_cat[],2,FALSE)," ")</f>
        <v>light commercial truck</v>
      </c>
    </row>
    <row r="2079" spans="3:7" x14ac:dyDescent="0.2">
      <c r="C2079" t="s">
        <v>982</v>
      </c>
      <c r="D2079" t="s">
        <v>749</v>
      </c>
      <c r="E2079">
        <v>235</v>
      </c>
      <c r="F2079" t="str">
        <f>IFERROR(VLOOKUP(TRIM(sas_2015[[#This Row],[vehicle_Body type]]),body_cat[],2,FALSE)," ")</f>
        <v>single unit short haul</v>
      </c>
      <c r="G2079" t="str">
        <f>IFERROR(VLOOKUP(TRIM(sas_2015[[#This Row],[Registration type]]),regi_cat[],2,FALSE)," ")</f>
        <v xml:space="preserve"> </v>
      </c>
    </row>
    <row r="2080" spans="3:7" x14ac:dyDescent="0.2">
      <c r="C2080" t="s">
        <v>982</v>
      </c>
      <c r="D2080" t="s">
        <v>750</v>
      </c>
      <c r="E2080">
        <v>8</v>
      </c>
      <c r="F2080" t="str">
        <f>IFERROR(VLOOKUP(TRIM(sas_2015[[#This Row],[vehicle_Body type]]),body_cat[],2,FALSE)," ")</f>
        <v>single unit short haul</v>
      </c>
      <c r="G2080" t="str">
        <f>IFERROR(VLOOKUP(TRIM(sas_2015[[#This Row],[Registration type]]),regi_cat[],2,FALSE)," ")</f>
        <v xml:space="preserve"> </v>
      </c>
    </row>
    <row r="2081" spans="3:7" x14ac:dyDescent="0.2">
      <c r="C2081" t="s">
        <v>982</v>
      </c>
      <c r="D2081" t="s">
        <v>867</v>
      </c>
      <c r="E2081">
        <v>14</v>
      </c>
      <c r="F2081" t="str">
        <f>IFERROR(VLOOKUP(TRIM(sas_2015[[#This Row],[vehicle_Body type]]),body_cat[],2,FALSE)," ")</f>
        <v>single unit short haul</v>
      </c>
      <c r="G2081" t="str">
        <f>IFERROR(VLOOKUP(TRIM(sas_2015[[#This Row],[Registration type]]),regi_cat[],2,FALSE)," ")</f>
        <v xml:space="preserve"> </v>
      </c>
    </row>
    <row r="2082" spans="3:7" x14ac:dyDescent="0.2">
      <c r="C2082" t="s">
        <v>983</v>
      </c>
      <c r="D2082" t="s">
        <v>722</v>
      </c>
      <c r="E2082">
        <v>9</v>
      </c>
      <c r="F2082" t="str">
        <f>IFERROR(VLOOKUP(TRIM(sas_2015[[#This Row],[vehicle_Body type]]),body_cat[],2,FALSE)," ")</f>
        <v>auto</v>
      </c>
      <c r="G2082" t="str">
        <f>IFERROR(VLOOKUP(TRIM(sas_2015[[#This Row],[Registration type]]),regi_cat[],2,FALSE)," ")</f>
        <v>auto</v>
      </c>
    </row>
    <row r="2083" spans="3:7" x14ac:dyDescent="0.2">
      <c r="C2083" t="s">
        <v>983</v>
      </c>
      <c r="D2083" t="s">
        <v>711</v>
      </c>
      <c r="E2083">
        <v>91</v>
      </c>
      <c r="F2083" t="str">
        <f>IFERROR(VLOOKUP(TRIM(sas_2015[[#This Row],[vehicle_Body type]]),body_cat[],2,FALSE)," ")</f>
        <v>auto</v>
      </c>
      <c r="G2083" t="str">
        <f>IFERROR(VLOOKUP(TRIM(sas_2015[[#This Row],[Registration type]]),regi_cat[],2,FALSE)," ")</f>
        <v>auto</v>
      </c>
    </row>
    <row r="2084" spans="3:7" x14ac:dyDescent="0.2">
      <c r="C2084" t="s">
        <v>983</v>
      </c>
      <c r="D2084" t="s">
        <v>773</v>
      </c>
      <c r="E2084">
        <v>1</v>
      </c>
      <c r="F2084" t="str">
        <f>IFERROR(VLOOKUP(TRIM(sas_2015[[#This Row],[vehicle_Body type]]),body_cat[],2,FALSE)," ")</f>
        <v>auto</v>
      </c>
      <c r="G2084" t="str">
        <f>IFERROR(VLOOKUP(TRIM(sas_2015[[#This Row],[Registration type]]),regi_cat[],2,FALSE)," ")</f>
        <v>auto</v>
      </c>
    </row>
    <row r="2085" spans="3:7" x14ac:dyDescent="0.2">
      <c r="C2085" t="s">
        <v>983</v>
      </c>
      <c r="D2085" t="s">
        <v>712</v>
      </c>
      <c r="E2085">
        <v>4</v>
      </c>
      <c r="F2085" t="str">
        <f>IFERROR(VLOOKUP(TRIM(sas_2015[[#This Row],[vehicle_Body type]]),body_cat[],2,FALSE)," ")</f>
        <v>auto</v>
      </c>
      <c r="G2085" t="str">
        <f>IFERROR(VLOOKUP(TRIM(sas_2015[[#This Row],[Registration type]]),regi_cat[],2,FALSE)," ")</f>
        <v>auto</v>
      </c>
    </row>
    <row r="2086" spans="3:7" x14ac:dyDescent="0.2">
      <c r="C2086" t="s">
        <v>983</v>
      </c>
      <c r="D2086" t="s">
        <v>713</v>
      </c>
      <c r="E2086">
        <v>1</v>
      </c>
      <c r="F2086" t="str">
        <f>IFERROR(VLOOKUP(TRIM(sas_2015[[#This Row],[vehicle_Body type]]),body_cat[],2,FALSE)," ")</f>
        <v>auto</v>
      </c>
      <c r="G2086" t="str">
        <f>IFERROR(VLOOKUP(TRIM(sas_2015[[#This Row],[Registration type]]),regi_cat[],2,FALSE)," ")</f>
        <v>auto</v>
      </c>
    </row>
    <row r="2087" spans="3:7" x14ac:dyDescent="0.2">
      <c r="C2087" t="s">
        <v>983</v>
      </c>
      <c r="D2087" t="s">
        <v>780</v>
      </c>
      <c r="E2087">
        <v>1</v>
      </c>
      <c r="F2087" t="str">
        <f>IFERROR(VLOOKUP(TRIM(sas_2015[[#This Row],[vehicle_Body type]]),body_cat[],2,FALSE)," ")</f>
        <v>auto</v>
      </c>
      <c r="G2087" t="str">
        <f>IFERROR(VLOOKUP(TRIM(sas_2015[[#This Row],[Registration type]]),regi_cat[],2,FALSE)," ")</f>
        <v>auto</v>
      </c>
    </row>
    <row r="2088" spans="3:7" x14ac:dyDescent="0.2">
      <c r="C2088" t="s">
        <v>983</v>
      </c>
      <c r="D2088" t="s">
        <v>721</v>
      </c>
      <c r="E2088">
        <v>1</v>
      </c>
      <c r="F2088" t="str">
        <f>IFERROR(VLOOKUP(TRIM(sas_2015[[#This Row],[vehicle_Body type]]),body_cat[],2,FALSE)," ")</f>
        <v>auto</v>
      </c>
      <c r="G2088" t="str">
        <f>IFERROR(VLOOKUP(TRIM(sas_2015[[#This Row],[Registration type]]),regi_cat[],2,FALSE)," ")</f>
        <v>auto</v>
      </c>
    </row>
    <row r="2089" spans="3:7" x14ac:dyDescent="0.2">
      <c r="C2089" t="s">
        <v>983</v>
      </c>
      <c r="D2089" t="s">
        <v>736</v>
      </c>
      <c r="E2089">
        <v>7</v>
      </c>
      <c r="F2089" t="str">
        <f>IFERROR(VLOOKUP(TRIM(sas_2015[[#This Row],[vehicle_Body type]]),body_cat[],2,FALSE)," ")</f>
        <v>auto</v>
      </c>
      <c r="G2089" t="str">
        <f>IFERROR(VLOOKUP(TRIM(sas_2015[[#This Row],[Registration type]]),regi_cat[],2,FALSE)," ")</f>
        <v>municipal other</v>
      </c>
    </row>
    <row r="2090" spans="3:7" x14ac:dyDescent="0.2">
      <c r="C2090" t="s">
        <v>983</v>
      </c>
      <c r="D2090" t="s">
        <v>738</v>
      </c>
      <c r="E2090">
        <v>531</v>
      </c>
      <c r="F2090" t="str">
        <f>IFERROR(VLOOKUP(TRIM(sas_2015[[#This Row],[vehicle_Body type]]),body_cat[],2,FALSE)," ")</f>
        <v>auto</v>
      </c>
      <c r="G2090" t="str">
        <f>IFERROR(VLOOKUP(TRIM(sas_2015[[#This Row],[Registration type]]),regi_cat[],2,FALSE)," ")</f>
        <v>auto</v>
      </c>
    </row>
    <row r="2091" spans="3:7" x14ac:dyDescent="0.2">
      <c r="C2091" t="s">
        <v>983</v>
      </c>
      <c r="D2091" t="s">
        <v>803</v>
      </c>
      <c r="E2091">
        <v>1</v>
      </c>
      <c r="F2091" t="str">
        <f>IFERROR(VLOOKUP(TRIM(sas_2015[[#This Row],[vehicle_Body type]]),body_cat[],2,FALSE)," ")</f>
        <v>auto</v>
      </c>
      <c r="G2091" t="str">
        <f>IFERROR(VLOOKUP(TRIM(sas_2015[[#This Row],[Registration type]]),regi_cat[],2,FALSE)," ")</f>
        <v>auto</v>
      </c>
    </row>
    <row r="2092" spans="3:7" x14ac:dyDescent="0.2">
      <c r="C2092" t="s">
        <v>983</v>
      </c>
      <c r="D2092" t="s">
        <v>742</v>
      </c>
      <c r="E2092">
        <v>1</v>
      </c>
      <c r="F2092" t="str">
        <f>IFERROR(VLOOKUP(TRIM(sas_2015[[#This Row],[vehicle_Body type]]),body_cat[],2,FALSE)," ")</f>
        <v>auto</v>
      </c>
      <c r="G2092" t="str">
        <f>IFERROR(VLOOKUP(TRIM(sas_2015[[#This Row],[Registration type]]),regi_cat[],2,FALSE)," ")</f>
        <v>trailer</v>
      </c>
    </row>
    <row r="2093" spans="3:7" x14ac:dyDescent="0.2">
      <c r="C2093" t="s">
        <v>983</v>
      </c>
      <c r="D2093" t="s">
        <v>744</v>
      </c>
      <c r="E2093">
        <v>1</v>
      </c>
      <c r="F2093" t="str">
        <f>IFERROR(VLOOKUP(TRIM(sas_2015[[#This Row],[vehicle_Body type]]),body_cat[],2,FALSE)," ")</f>
        <v>auto</v>
      </c>
      <c r="G2093" t="str">
        <f>IFERROR(VLOOKUP(TRIM(sas_2015[[#This Row],[Registration type]]),regi_cat[],2,FALSE)," ")</f>
        <v>auto</v>
      </c>
    </row>
    <row r="2094" spans="3:7" x14ac:dyDescent="0.2">
      <c r="C2094" t="s">
        <v>983</v>
      </c>
      <c r="D2094" t="s">
        <v>759</v>
      </c>
      <c r="E2094">
        <v>1</v>
      </c>
      <c r="F2094" t="str">
        <f>IFERROR(VLOOKUP(TRIM(sas_2015[[#This Row],[vehicle_Body type]]),body_cat[],2,FALSE)," ")</f>
        <v>auto</v>
      </c>
      <c r="G2094" t="str">
        <f>IFERROR(VLOOKUP(TRIM(sas_2015[[#This Row],[Registration type]]),regi_cat[],2,FALSE)," ")</f>
        <v>auto</v>
      </c>
    </row>
    <row r="2095" spans="3:7" x14ac:dyDescent="0.2">
      <c r="C2095" t="s">
        <v>983</v>
      </c>
      <c r="D2095" t="s">
        <v>763</v>
      </c>
      <c r="E2095">
        <v>2</v>
      </c>
      <c r="F2095" t="str">
        <f>IFERROR(VLOOKUP(TRIM(sas_2015[[#This Row],[vehicle_Body type]]),body_cat[],2,FALSE)," ")</f>
        <v>auto</v>
      </c>
      <c r="G2095" t="str">
        <f>IFERROR(VLOOKUP(TRIM(sas_2015[[#This Row],[Registration type]]),regi_cat[],2,FALSE)," ")</f>
        <v>auto</v>
      </c>
    </row>
    <row r="2096" spans="3:7" x14ac:dyDescent="0.2">
      <c r="C2096" t="s">
        <v>984</v>
      </c>
      <c r="D2096" t="s">
        <v>722</v>
      </c>
      <c r="E2096">
        <v>1</v>
      </c>
      <c r="F2096" t="str">
        <f>IFERROR(VLOOKUP(TRIM(sas_2015[[#This Row],[vehicle_Body type]]),body_cat[],2,FALSE)," ")</f>
        <v>auto</v>
      </c>
      <c r="G2096" t="str">
        <f>IFERROR(VLOOKUP(TRIM(sas_2015[[#This Row],[Registration type]]),regi_cat[],2,FALSE)," ")</f>
        <v>auto</v>
      </c>
    </row>
    <row r="2097" spans="3:7" x14ac:dyDescent="0.2">
      <c r="C2097" t="s">
        <v>984</v>
      </c>
      <c r="D2097" t="s">
        <v>772</v>
      </c>
      <c r="E2097">
        <v>1</v>
      </c>
      <c r="F2097" t="str">
        <f>IFERROR(VLOOKUP(TRIM(sas_2015[[#This Row],[vehicle_Body type]]),body_cat[],2,FALSE)," ")</f>
        <v>auto</v>
      </c>
      <c r="G2097" t="str">
        <f>IFERROR(VLOOKUP(TRIM(sas_2015[[#This Row],[Registration type]]),regi_cat[],2,FALSE)," ")</f>
        <v>auto</v>
      </c>
    </row>
    <row r="2098" spans="3:7" x14ac:dyDescent="0.2">
      <c r="C2098" t="s">
        <v>984</v>
      </c>
      <c r="D2098" t="s">
        <v>736</v>
      </c>
      <c r="E2098">
        <v>8</v>
      </c>
      <c r="F2098" t="str">
        <f>IFERROR(VLOOKUP(TRIM(sas_2015[[#This Row],[vehicle_Body type]]),body_cat[],2,FALSE)," ")</f>
        <v>auto</v>
      </c>
      <c r="G2098" t="str">
        <f>IFERROR(VLOOKUP(TRIM(sas_2015[[#This Row],[Registration type]]),regi_cat[],2,FALSE)," ")</f>
        <v>municipal other</v>
      </c>
    </row>
    <row r="2099" spans="3:7" x14ac:dyDescent="0.2">
      <c r="C2099" t="s">
        <v>984</v>
      </c>
      <c r="D2099" t="s">
        <v>738</v>
      </c>
      <c r="E2099">
        <v>46</v>
      </c>
      <c r="F2099" t="str">
        <f>IFERROR(VLOOKUP(TRIM(sas_2015[[#This Row],[vehicle_Body type]]),body_cat[],2,FALSE)," ")</f>
        <v>auto</v>
      </c>
      <c r="G2099" t="str">
        <f>IFERROR(VLOOKUP(TRIM(sas_2015[[#This Row],[Registration type]]),regi_cat[],2,FALSE)," ")</f>
        <v>auto</v>
      </c>
    </row>
    <row r="2100" spans="3:7" x14ac:dyDescent="0.2">
      <c r="C2100" t="s">
        <v>984</v>
      </c>
      <c r="D2100" t="s">
        <v>757</v>
      </c>
      <c r="E2100">
        <v>1</v>
      </c>
      <c r="F2100" t="str">
        <f>IFERROR(VLOOKUP(TRIM(sas_2015[[#This Row],[vehicle_Body type]]),body_cat[],2,FALSE)," ")</f>
        <v>auto</v>
      </c>
      <c r="G2100" t="str">
        <f>IFERROR(VLOOKUP(TRIM(sas_2015[[#This Row],[Registration type]]),regi_cat[],2,FALSE)," ")</f>
        <v>light commercial truck</v>
      </c>
    </row>
    <row r="2101" spans="3:7" x14ac:dyDescent="0.2">
      <c r="C2101" t="s">
        <v>985</v>
      </c>
      <c r="D2101" t="s">
        <v>768</v>
      </c>
      <c r="E2101">
        <v>1</v>
      </c>
      <c r="F2101" t="str">
        <f>IFERROR(VLOOKUP(TRIM(sas_2015[[#This Row],[vehicle_Body type]]),body_cat[],2,FALSE)," ")</f>
        <v>auto</v>
      </c>
      <c r="G2101" t="str">
        <f>IFERROR(VLOOKUP(TRIM(sas_2015[[#This Row],[Registration type]]),regi_cat[],2,FALSE)," ")</f>
        <v>auto</v>
      </c>
    </row>
    <row r="2102" spans="3:7" x14ac:dyDescent="0.2">
      <c r="C2102" t="s">
        <v>985</v>
      </c>
      <c r="D2102" t="s">
        <v>779</v>
      </c>
      <c r="E2102">
        <v>1</v>
      </c>
      <c r="F2102" t="str">
        <f>IFERROR(VLOOKUP(TRIM(sas_2015[[#This Row],[vehicle_Body type]]),body_cat[],2,FALSE)," ")</f>
        <v>auto</v>
      </c>
      <c r="G2102" t="str">
        <f>IFERROR(VLOOKUP(TRIM(sas_2015[[#This Row],[Registration type]]),regi_cat[],2,FALSE)," ")</f>
        <v>passenger truck</v>
      </c>
    </row>
    <row r="2103" spans="3:7" x14ac:dyDescent="0.2">
      <c r="C2103" t="s">
        <v>985</v>
      </c>
      <c r="D2103" t="s">
        <v>722</v>
      </c>
      <c r="E2103">
        <v>13</v>
      </c>
      <c r="F2103" t="str">
        <f>IFERROR(VLOOKUP(TRIM(sas_2015[[#This Row],[vehicle_Body type]]),body_cat[],2,FALSE)," ")</f>
        <v>auto</v>
      </c>
      <c r="G2103" t="str">
        <f>IFERROR(VLOOKUP(TRIM(sas_2015[[#This Row],[Registration type]]),regi_cat[],2,FALSE)," ")</f>
        <v>auto</v>
      </c>
    </row>
    <row r="2104" spans="3:7" x14ac:dyDescent="0.2">
      <c r="C2104" t="s">
        <v>985</v>
      </c>
      <c r="D2104" t="s">
        <v>809</v>
      </c>
      <c r="E2104">
        <v>14</v>
      </c>
      <c r="F2104" t="str">
        <f>IFERROR(VLOOKUP(TRIM(sas_2015[[#This Row],[vehicle_Body type]]),body_cat[],2,FALSE)," ")</f>
        <v>auto</v>
      </c>
      <c r="G2104" t="str">
        <f>IFERROR(VLOOKUP(TRIM(sas_2015[[#This Row],[Registration type]]),regi_cat[],2,FALSE)," ")</f>
        <v>auto</v>
      </c>
    </row>
    <row r="2105" spans="3:7" x14ac:dyDescent="0.2">
      <c r="C2105" t="s">
        <v>985</v>
      </c>
      <c r="D2105" t="s">
        <v>766</v>
      </c>
      <c r="E2105">
        <v>5</v>
      </c>
      <c r="F2105" t="str">
        <f>IFERROR(VLOOKUP(TRIM(sas_2015[[#This Row],[vehicle_Body type]]),body_cat[],2,FALSE)," ")</f>
        <v>auto</v>
      </c>
      <c r="G2105" t="str">
        <f>IFERROR(VLOOKUP(TRIM(sas_2015[[#This Row],[Registration type]]),regi_cat[],2,FALSE)," ")</f>
        <v>auto</v>
      </c>
    </row>
    <row r="2106" spans="3:7" x14ac:dyDescent="0.2">
      <c r="C2106" t="s">
        <v>985</v>
      </c>
      <c r="D2106" t="s">
        <v>767</v>
      </c>
      <c r="E2106">
        <v>6</v>
      </c>
      <c r="F2106" t="str">
        <f>IFERROR(VLOOKUP(TRIM(sas_2015[[#This Row],[vehicle_Body type]]),body_cat[],2,FALSE)," ")</f>
        <v>auto</v>
      </c>
      <c r="G2106" t="str">
        <f>IFERROR(VLOOKUP(TRIM(sas_2015[[#This Row],[Registration type]]),regi_cat[],2,FALSE)," ")</f>
        <v>passenger truck</v>
      </c>
    </row>
    <row r="2107" spans="3:7" x14ac:dyDescent="0.2">
      <c r="C2107" t="s">
        <v>985</v>
      </c>
      <c r="D2107" t="s">
        <v>769</v>
      </c>
      <c r="E2107">
        <v>2</v>
      </c>
      <c r="F2107" t="str">
        <f>IFERROR(VLOOKUP(TRIM(sas_2015[[#This Row],[vehicle_Body type]]),body_cat[],2,FALSE)," ")</f>
        <v>auto</v>
      </c>
      <c r="G2107" t="str">
        <f>IFERROR(VLOOKUP(TRIM(sas_2015[[#This Row],[Registration type]]),regi_cat[],2,FALSE)," ")</f>
        <v>auto</v>
      </c>
    </row>
    <row r="2108" spans="3:7" x14ac:dyDescent="0.2">
      <c r="C2108" t="s">
        <v>985</v>
      </c>
      <c r="D2108" t="s">
        <v>771</v>
      </c>
      <c r="E2108">
        <v>10</v>
      </c>
      <c r="F2108" t="str">
        <f>IFERROR(VLOOKUP(TRIM(sas_2015[[#This Row],[vehicle_Body type]]),body_cat[],2,FALSE)," ")</f>
        <v>auto</v>
      </c>
      <c r="G2108" t="str">
        <f>IFERROR(VLOOKUP(TRIM(sas_2015[[#This Row],[Registration type]]),regi_cat[],2,FALSE)," ")</f>
        <v>auto</v>
      </c>
    </row>
    <row r="2109" spans="3:7" x14ac:dyDescent="0.2">
      <c r="C2109" t="s">
        <v>985</v>
      </c>
      <c r="D2109" t="s">
        <v>772</v>
      </c>
      <c r="E2109">
        <v>8</v>
      </c>
      <c r="F2109" t="str">
        <f>IFERROR(VLOOKUP(TRIM(sas_2015[[#This Row],[vehicle_Body type]]),body_cat[],2,FALSE)," ")</f>
        <v>auto</v>
      </c>
      <c r="G2109" t="str">
        <f>IFERROR(VLOOKUP(TRIM(sas_2015[[#This Row],[Registration type]]),regi_cat[],2,FALSE)," ")</f>
        <v>auto</v>
      </c>
    </row>
    <row r="2110" spans="3:7" x14ac:dyDescent="0.2">
      <c r="C2110" t="s">
        <v>985</v>
      </c>
      <c r="D2110" t="s">
        <v>711</v>
      </c>
      <c r="E2110">
        <v>34</v>
      </c>
      <c r="F2110" t="str">
        <f>IFERROR(VLOOKUP(TRIM(sas_2015[[#This Row],[vehicle_Body type]]),body_cat[],2,FALSE)," ")</f>
        <v>auto</v>
      </c>
      <c r="G2110" t="str">
        <f>IFERROR(VLOOKUP(TRIM(sas_2015[[#This Row],[Registration type]]),regi_cat[],2,FALSE)," ")</f>
        <v>auto</v>
      </c>
    </row>
    <row r="2111" spans="3:7" x14ac:dyDescent="0.2">
      <c r="C2111" t="s">
        <v>985</v>
      </c>
      <c r="D2111" t="s">
        <v>773</v>
      </c>
      <c r="E2111">
        <v>14</v>
      </c>
      <c r="F2111" t="str">
        <f>IFERROR(VLOOKUP(TRIM(sas_2015[[#This Row],[vehicle_Body type]]),body_cat[],2,FALSE)," ")</f>
        <v>auto</v>
      </c>
      <c r="G2111" t="str">
        <f>IFERROR(VLOOKUP(TRIM(sas_2015[[#This Row],[Registration type]]),regi_cat[],2,FALSE)," ")</f>
        <v>auto</v>
      </c>
    </row>
    <row r="2112" spans="3:7" x14ac:dyDescent="0.2">
      <c r="C2112" t="s">
        <v>985</v>
      </c>
      <c r="D2112" t="s">
        <v>774</v>
      </c>
      <c r="E2112">
        <v>2</v>
      </c>
      <c r="F2112" t="str">
        <f>IFERROR(VLOOKUP(TRIM(sas_2015[[#This Row],[vehicle_Body type]]),body_cat[],2,FALSE)," ")</f>
        <v>auto</v>
      </c>
      <c r="G2112" t="str">
        <f>IFERROR(VLOOKUP(TRIM(sas_2015[[#This Row],[Registration type]]),regi_cat[],2,FALSE)," ")</f>
        <v>auto</v>
      </c>
    </row>
    <row r="2113" spans="3:7" x14ac:dyDescent="0.2">
      <c r="C2113" t="s">
        <v>985</v>
      </c>
      <c r="D2113" t="s">
        <v>775</v>
      </c>
      <c r="E2113">
        <v>8</v>
      </c>
      <c r="F2113" t="str">
        <f>IFERROR(VLOOKUP(TRIM(sas_2015[[#This Row],[vehicle_Body type]]),body_cat[],2,FALSE)," ")</f>
        <v>auto</v>
      </c>
      <c r="G2113" t="str">
        <f>IFERROR(VLOOKUP(TRIM(sas_2015[[#This Row],[Registration type]]),regi_cat[],2,FALSE)," ")</f>
        <v>auto</v>
      </c>
    </row>
    <row r="2114" spans="3:7" x14ac:dyDescent="0.2">
      <c r="C2114" t="s">
        <v>985</v>
      </c>
      <c r="D2114" t="s">
        <v>776</v>
      </c>
      <c r="E2114">
        <v>3</v>
      </c>
      <c r="F2114" t="str">
        <f>IFERROR(VLOOKUP(TRIM(sas_2015[[#This Row],[vehicle_Body type]]),body_cat[],2,FALSE)," ")</f>
        <v>auto</v>
      </c>
      <c r="G2114" t="str">
        <f>IFERROR(VLOOKUP(TRIM(sas_2015[[#This Row],[Registration type]]),regi_cat[],2,FALSE)," ")</f>
        <v>auto</v>
      </c>
    </row>
    <row r="2115" spans="3:7" x14ac:dyDescent="0.2">
      <c r="C2115" t="s">
        <v>985</v>
      </c>
      <c r="D2115" t="s">
        <v>712</v>
      </c>
      <c r="E2115">
        <v>78</v>
      </c>
      <c r="F2115" t="str">
        <f>IFERROR(VLOOKUP(TRIM(sas_2015[[#This Row],[vehicle_Body type]]),body_cat[],2,FALSE)," ")</f>
        <v>auto</v>
      </c>
      <c r="G2115" t="str">
        <f>IFERROR(VLOOKUP(TRIM(sas_2015[[#This Row],[Registration type]]),regi_cat[],2,FALSE)," ")</f>
        <v>auto</v>
      </c>
    </row>
    <row r="2116" spans="3:7" x14ac:dyDescent="0.2">
      <c r="C2116" t="s">
        <v>985</v>
      </c>
      <c r="D2116" t="s">
        <v>713</v>
      </c>
      <c r="E2116">
        <v>3</v>
      </c>
      <c r="F2116" t="str">
        <f>IFERROR(VLOOKUP(TRIM(sas_2015[[#This Row],[vehicle_Body type]]),body_cat[],2,FALSE)," ")</f>
        <v>auto</v>
      </c>
      <c r="G2116" t="str">
        <f>IFERROR(VLOOKUP(TRIM(sas_2015[[#This Row],[Registration type]]),regi_cat[],2,FALSE)," ")</f>
        <v>auto</v>
      </c>
    </row>
    <row r="2117" spans="3:7" x14ac:dyDescent="0.2">
      <c r="C2117" t="s">
        <v>985</v>
      </c>
      <c r="D2117" t="s">
        <v>714</v>
      </c>
      <c r="E2117">
        <v>3</v>
      </c>
      <c r="F2117" t="str">
        <f>IFERROR(VLOOKUP(TRIM(sas_2015[[#This Row],[vehicle_Body type]]),body_cat[],2,FALSE)," ")</f>
        <v>auto</v>
      </c>
      <c r="G2117" t="str">
        <f>IFERROR(VLOOKUP(TRIM(sas_2015[[#This Row],[Registration type]]),regi_cat[],2,FALSE)," ")</f>
        <v>auto</v>
      </c>
    </row>
    <row r="2118" spans="3:7" x14ac:dyDescent="0.2">
      <c r="C2118" t="s">
        <v>985</v>
      </c>
      <c r="D2118" t="s">
        <v>715</v>
      </c>
      <c r="E2118">
        <v>23</v>
      </c>
      <c r="F2118" t="str">
        <f>IFERROR(VLOOKUP(TRIM(sas_2015[[#This Row],[vehicle_Body type]]),body_cat[],2,FALSE)," ")</f>
        <v>auto</v>
      </c>
      <c r="G2118" t="str">
        <f>IFERROR(VLOOKUP(TRIM(sas_2015[[#This Row],[Registration type]]),regi_cat[],2,FALSE)," ")</f>
        <v>auto</v>
      </c>
    </row>
    <row r="2119" spans="3:7" x14ac:dyDescent="0.2">
      <c r="C2119" t="s">
        <v>985</v>
      </c>
      <c r="D2119" t="s">
        <v>716</v>
      </c>
      <c r="E2119">
        <v>6</v>
      </c>
      <c r="F2119" t="str">
        <f>IFERROR(VLOOKUP(TRIM(sas_2015[[#This Row],[vehicle_Body type]]),body_cat[],2,FALSE)," ")</f>
        <v>auto</v>
      </c>
      <c r="G2119" t="str">
        <f>IFERROR(VLOOKUP(TRIM(sas_2015[[#This Row],[Registration type]]),regi_cat[],2,FALSE)," ")</f>
        <v>auto</v>
      </c>
    </row>
    <row r="2120" spans="3:7" x14ac:dyDescent="0.2">
      <c r="C2120" t="s">
        <v>985</v>
      </c>
      <c r="D2120" t="s">
        <v>717</v>
      </c>
      <c r="E2120">
        <v>14</v>
      </c>
      <c r="F2120" t="str">
        <f>IFERROR(VLOOKUP(TRIM(sas_2015[[#This Row],[vehicle_Body type]]),body_cat[],2,FALSE)," ")</f>
        <v>auto</v>
      </c>
      <c r="G2120" t="str">
        <f>IFERROR(VLOOKUP(TRIM(sas_2015[[#This Row],[Registration type]]),regi_cat[],2,FALSE)," ")</f>
        <v>auto</v>
      </c>
    </row>
    <row r="2121" spans="3:7" x14ac:dyDescent="0.2">
      <c r="C2121" t="s">
        <v>985</v>
      </c>
      <c r="D2121" t="s">
        <v>718</v>
      </c>
      <c r="E2121">
        <v>20</v>
      </c>
      <c r="F2121" t="str">
        <f>IFERROR(VLOOKUP(TRIM(sas_2015[[#This Row],[vehicle_Body type]]),body_cat[],2,FALSE)," ")</f>
        <v>auto</v>
      </c>
      <c r="G2121" t="str">
        <f>IFERROR(VLOOKUP(TRIM(sas_2015[[#This Row],[Registration type]]),regi_cat[],2,FALSE)," ")</f>
        <v>auto</v>
      </c>
    </row>
    <row r="2122" spans="3:7" x14ac:dyDescent="0.2">
      <c r="C2122" t="s">
        <v>985</v>
      </c>
      <c r="D2122" t="s">
        <v>778</v>
      </c>
      <c r="E2122">
        <v>1</v>
      </c>
      <c r="F2122" t="str">
        <f>IFERROR(VLOOKUP(TRIM(sas_2015[[#This Row],[vehicle_Body type]]),body_cat[],2,FALSE)," ")</f>
        <v>auto</v>
      </c>
      <c r="G2122" t="str">
        <f>IFERROR(VLOOKUP(TRIM(sas_2015[[#This Row],[Registration type]]),regi_cat[],2,FALSE)," ")</f>
        <v>auto</v>
      </c>
    </row>
    <row r="2123" spans="3:7" x14ac:dyDescent="0.2">
      <c r="C2123" t="s">
        <v>985</v>
      </c>
      <c r="D2123" t="s">
        <v>719</v>
      </c>
      <c r="E2123">
        <v>5</v>
      </c>
      <c r="F2123" t="str">
        <f>IFERROR(VLOOKUP(TRIM(sas_2015[[#This Row],[vehicle_Body type]]),body_cat[],2,FALSE)," ")</f>
        <v>auto</v>
      </c>
      <c r="G2123" t="str">
        <f>IFERROR(VLOOKUP(TRIM(sas_2015[[#This Row],[Registration type]]),regi_cat[],2,FALSE)," ")</f>
        <v>auto</v>
      </c>
    </row>
    <row r="2124" spans="3:7" x14ac:dyDescent="0.2">
      <c r="C2124" t="s">
        <v>985</v>
      </c>
      <c r="D2124" t="s">
        <v>780</v>
      </c>
      <c r="E2124">
        <v>7</v>
      </c>
      <c r="F2124" t="str">
        <f>IFERROR(VLOOKUP(TRIM(sas_2015[[#This Row],[vehicle_Body type]]),body_cat[],2,FALSE)," ")</f>
        <v>auto</v>
      </c>
      <c r="G2124" t="str">
        <f>IFERROR(VLOOKUP(TRIM(sas_2015[[#This Row],[Registration type]]),regi_cat[],2,FALSE)," ")</f>
        <v>auto</v>
      </c>
    </row>
    <row r="2125" spans="3:7" x14ac:dyDescent="0.2">
      <c r="C2125" t="s">
        <v>985</v>
      </c>
      <c r="D2125" t="s">
        <v>781</v>
      </c>
      <c r="E2125">
        <v>5</v>
      </c>
      <c r="F2125" t="str">
        <f>IFERROR(VLOOKUP(TRIM(sas_2015[[#This Row],[vehicle_Body type]]),body_cat[],2,FALSE)," ")</f>
        <v>auto</v>
      </c>
      <c r="G2125" t="str">
        <f>IFERROR(VLOOKUP(TRIM(sas_2015[[#This Row],[Registration type]]),regi_cat[],2,FALSE)," ")</f>
        <v>auto</v>
      </c>
    </row>
    <row r="2126" spans="3:7" x14ac:dyDescent="0.2">
      <c r="C2126" t="s">
        <v>985</v>
      </c>
      <c r="D2126" t="s">
        <v>782</v>
      </c>
      <c r="E2126">
        <v>45</v>
      </c>
      <c r="F2126" t="str">
        <f>IFERROR(VLOOKUP(TRIM(sas_2015[[#This Row],[vehicle_Body type]]),body_cat[],2,FALSE)," ")</f>
        <v>auto</v>
      </c>
      <c r="G2126" t="str">
        <f>IFERROR(VLOOKUP(TRIM(sas_2015[[#This Row],[Registration type]]),regi_cat[],2,FALSE)," ")</f>
        <v>auto</v>
      </c>
    </row>
    <row r="2127" spans="3:7" x14ac:dyDescent="0.2">
      <c r="C2127" t="s">
        <v>985</v>
      </c>
      <c r="D2127" t="s">
        <v>721</v>
      </c>
      <c r="E2127">
        <v>92</v>
      </c>
      <c r="F2127" t="str">
        <f>IFERROR(VLOOKUP(TRIM(sas_2015[[#This Row],[vehicle_Body type]]),body_cat[],2,FALSE)," ")</f>
        <v>auto</v>
      </c>
      <c r="G2127" t="str">
        <f>IFERROR(VLOOKUP(TRIM(sas_2015[[#This Row],[Registration type]]),regi_cat[],2,FALSE)," ")</f>
        <v>auto</v>
      </c>
    </row>
    <row r="2128" spans="3:7" x14ac:dyDescent="0.2">
      <c r="C2128" t="s">
        <v>985</v>
      </c>
      <c r="D2128" t="s">
        <v>723</v>
      </c>
      <c r="E2128">
        <v>10</v>
      </c>
      <c r="F2128" t="str">
        <f>IFERROR(VLOOKUP(TRIM(sas_2015[[#This Row],[vehicle_Body type]]),body_cat[],2,FALSE)," ")</f>
        <v>auto</v>
      </c>
      <c r="G2128" t="str">
        <f>IFERROR(VLOOKUP(TRIM(sas_2015[[#This Row],[Registration type]]),regi_cat[],2,FALSE)," ")</f>
        <v>auto</v>
      </c>
    </row>
    <row r="2129" spans="3:7" x14ac:dyDescent="0.2">
      <c r="C2129" t="s">
        <v>985</v>
      </c>
      <c r="D2129" t="s">
        <v>724</v>
      </c>
      <c r="E2129">
        <v>39</v>
      </c>
      <c r="F2129" t="str">
        <f>IFERROR(VLOOKUP(TRIM(sas_2015[[#This Row],[vehicle_Body type]]),body_cat[],2,FALSE)," ")</f>
        <v>auto</v>
      </c>
      <c r="G2129" t="str">
        <f>IFERROR(VLOOKUP(TRIM(sas_2015[[#This Row],[Registration type]]),regi_cat[],2,FALSE)," ")</f>
        <v>auto</v>
      </c>
    </row>
    <row r="2130" spans="3:7" x14ac:dyDescent="0.2">
      <c r="C2130" t="s">
        <v>985</v>
      </c>
      <c r="D2130" t="s">
        <v>787</v>
      </c>
      <c r="E2130">
        <v>1</v>
      </c>
      <c r="F2130" t="str">
        <f>IFERROR(VLOOKUP(TRIM(sas_2015[[#This Row],[vehicle_Body type]]),body_cat[],2,FALSE)," ")</f>
        <v>auto</v>
      </c>
      <c r="G2130" t="str">
        <f>IFERROR(VLOOKUP(TRIM(sas_2015[[#This Row],[Registration type]]),regi_cat[],2,FALSE)," ")</f>
        <v>auto</v>
      </c>
    </row>
    <row r="2131" spans="3:7" x14ac:dyDescent="0.2">
      <c r="C2131" t="s">
        <v>985</v>
      </c>
      <c r="D2131" t="s">
        <v>788</v>
      </c>
      <c r="E2131">
        <v>1</v>
      </c>
      <c r="F2131" t="str">
        <f>IFERROR(VLOOKUP(TRIM(sas_2015[[#This Row],[vehicle_Body type]]),body_cat[],2,FALSE)," ")</f>
        <v>auto</v>
      </c>
      <c r="G2131" t="str">
        <f>IFERROR(VLOOKUP(TRIM(sas_2015[[#This Row],[Registration type]]),regi_cat[],2,FALSE)," ")</f>
        <v>auto</v>
      </c>
    </row>
    <row r="2132" spans="3:7" x14ac:dyDescent="0.2">
      <c r="C2132" t="s">
        <v>985</v>
      </c>
      <c r="D2132" t="s">
        <v>789</v>
      </c>
      <c r="E2132">
        <v>1</v>
      </c>
      <c r="F2132" t="str">
        <f>IFERROR(VLOOKUP(TRIM(sas_2015[[#This Row],[vehicle_Body type]]),body_cat[],2,FALSE)," ")</f>
        <v>auto</v>
      </c>
      <c r="G2132" t="str">
        <f>IFERROR(VLOOKUP(TRIM(sas_2015[[#This Row],[Registration type]]),regi_cat[],2,FALSE)," ")</f>
        <v>auto</v>
      </c>
    </row>
    <row r="2133" spans="3:7" x14ac:dyDescent="0.2">
      <c r="C2133" t="s">
        <v>985</v>
      </c>
      <c r="D2133" t="s">
        <v>725</v>
      </c>
      <c r="E2133">
        <v>2</v>
      </c>
      <c r="F2133" t="str">
        <f>IFERROR(VLOOKUP(TRIM(sas_2015[[#This Row],[vehicle_Body type]]),body_cat[],2,FALSE)," ")</f>
        <v>auto</v>
      </c>
      <c r="G2133" t="str">
        <f>IFERROR(VLOOKUP(TRIM(sas_2015[[#This Row],[Registration type]]),regi_cat[],2,FALSE)," ")</f>
        <v>auto</v>
      </c>
    </row>
    <row r="2134" spans="3:7" x14ac:dyDescent="0.2">
      <c r="C2134" t="s">
        <v>985</v>
      </c>
      <c r="D2134" t="s">
        <v>791</v>
      </c>
      <c r="E2134">
        <v>1</v>
      </c>
      <c r="F2134" t="str">
        <f>IFERROR(VLOOKUP(TRIM(sas_2015[[#This Row],[vehicle_Body type]]),body_cat[],2,FALSE)," ")</f>
        <v>auto</v>
      </c>
      <c r="G2134" t="str">
        <f>IFERROR(VLOOKUP(TRIM(sas_2015[[#This Row],[Registration type]]),regi_cat[],2,FALSE)," ")</f>
        <v>auto</v>
      </c>
    </row>
    <row r="2135" spans="3:7" x14ac:dyDescent="0.2">
      <c r="C2135" t="s">
        <v>985</v>
      </c>
      <c r="D2135" t="s">
        <v>727</v>
      </c>
      <c r="E2135">
        <v>18</v>
      </c>
      <c r="F2135" t="str">
        <f>IFERROR(VLOOKUP(TRIM(sas_2015[[#This Row],[vehicle_Body type]]),body_cat[],2,FALSE)," ")</f>
        <v>auto</v>
      </c>
      <c r="G2135" t="str">
        <f>IFERROR(VLOOKUP(TRIM(sas_2015[[#This Row],[Registration type]]),regi_cat[],2,FALSE)," ")</f>
        <v>auto</v>
      </c>
    </row>
    <row r="2136" spans="3:7" x14ac:dyDescent="0.2">
      <c r="C2136" t="s">
        <v>985</v>
      </c>
      <c r="D2136" t="s">
        <v>792</v>
      </c>
      <c r="E2136">
        <v>2</v>
      </c>
      <c r="F2136" t="str">
        <f>IFERROR(VLOOKUP(TRIM(sas_2015[[#This Row],[vehicle_Body type]]),body_cat[],2,FALSE)," ")</f>
        <v>auto</v>
      </c>
      <c r="G2136" t="str">
        <f>IFERROR(VLOOKUP(TRIM(sas_2015[[#This Row],[Registration type]]),regi_cat[],2,FALSE)," ")</f>
        <v>auto</v>
      </c>
    </row>
    <row r="2137" spans="3:7" x14ac:dyDescent="0.2">
      <c r="C2137" t="s">
        <v>985</v>
      </c>
      <c r="D2137" t="s">
        <v>736</v>
      </c>
      <c r="E2137">
        <v>231</v>
      </c>
      <c r="F2137" t="str">
        <f>IFERROR(VLOOKUP(TRIM(sas_2015[[#This Row],[vehicle_Body type]]),body_cat[],2,FALSE)," ")</f>
        <v>auto</v>
      </c>
      <c r="G2137" t="str">
        <f>IFERROR(VLOOKUP(TRIM(sas_2015[[#This Row],[Registration type]]),regi_cat[],2,FALSE)," ")</f>
        <v>municipal other</v>
      </c>
    </row>
    <row r="2138" spans="3:7" x14ac:dyDescent="0.2">
      <c r="C2138" t="s">
        <v>985</v>
      </c>
      <c r="D2138" t="s">
        <v>795</v>
      </c>
      <c r="E2138">
        <v>2</v>
      </c>
      <c r="F2138" t="str">
        <f>IFERROR(VLOOKUP(TRIM(sas_2015[[#This Row],[vehicle_Body type]]),body_cat[],2,FALSE)," ")</f>
        <v>auto</v>
      </c>
      <c r="G2138" t="str">
        <f>IFERROR(VLOOKUP(TRIM(sas_2015[[#This Row],[Registration type]]),regi_cat[],2,FALSE)," ")</f>
        <v>auto</v>
      </c>
    </row>
    <row r="2139" spans="3:7" x14ac:dyDescent="0.2">
      <c r="C2139" t="s">
        <v>985</v>
      </c>
      <c r="D2139" t="s">
        <v>796</v>
      </c>
      <c r="E2139">
        <v>13</v>
      </c>
      <c r="F2139" t="str">
        <f>IFERROR(VLOOKUP(TRIM(sas_2015[[#This Row],[vehicle_Body type]]),body_cat[],2,FALSE)," ")</f>
        <v>auto</v>
      </c>
      <c r="G2139" t="str">
        <f>IFERROR(VLOOKUP(TRIM(sas_2015[[#This Row],[Registration type]]),regi_cat[],2,FALSE)," ")</f>
        <v>auto</v>
      </c>
    </row>
    <row r="2140" spans="3:7" x14ac:dyDescent="0.2">
      <c r="C2140" t="s">
        <v>985</v>
      </c>
      <c r="D2140" t="s">
        <v>797</v>
      </c>
      <c r="E2140">
        <v>4</v>
      </c>
      <c r="F2140" t="str">
        <f>IFERROR(VLOOKUP(TRIM(sas_2015[[#This Row],[vehicle_Body type]]),body_cat[],2,FALSE)," ")</f>
        <v>auto</v>
      </c>
      <c r="G2140" t="str">
        <f>IFERROR(VLOOKUP(TRIM(sas_2015[[#This Row],[Registration type]]),regi_cat[],2,FALSE)," ")</f>
        <v>auto</v>
      </c>
    </row>
    <row r="2141" spans="3:7" x14ac:dyDescent="0.2">
      <c r="C2141" t="s">
        <v>985</v>
      </c>
      <c r="D2141" t="s">
        <v>737</v>
      </c>
      <c r="E2141">
        <v>25</v>
      </c>
      <c r="F2141" t="str">
        <f>IFERROR(VLOOKUP(TRIM(sas_2015[[#This Row],[vehicle_Body type]]),body_cat[],2,FALSE)," ")</f>
        <v>auto</v>
      </c>
      <c r="G2141" t="str">
        <f>IFERROR(VLOOKUP(TRIM(sas_2015[[#This Row],[Registration type]]),regi_cat[],2,FALSE)," ")</f>
        <v>auto</v>
      </c>
    </row>
    <row r="2142" spans="3:7" x14ac:dyDescent="0.2">
      <c r="C2142" t="s">
        <v>985</v>
      </c>
      <c r="D2142" t="s">
        <v>799</v>
      </c>
      <c r="E2142">
        <v>4</v>
      </c>
      <c r="F2142" t="str">
        <f>IFERROR(VLOOKUP(TRIM(sas_2015[[#This Row],[vehicle_Body type]]),body_cat[],2,FALSE)," ")</f>
        <v>auto</v>
      </c>
      <c r="G2142" t="str">
        <f>IFERROR(VLOOKUP(TRIM(sas_2015[[#This Row],[Registration type]]),regi_cat[],2,FALSE)," ")</f>
        <v>auto</v>
      </c>
    </row>
    <row r="2143" spans="3:7" x14ac:dyDescent="0.2">
      <c r="C2143" t="s">
        <v>985</v>
      </c>
      <c r="D2143" t="s">
        <v>801</v>
      </c>
      <c r="E2143">
        <v>2</v>
      </c>
      <c r="F2143" t="str">
        <f>IFERROR(VLOOKUP(TRIM(sas_2015[[#This Row],[vehicle_Body type]]),body_cat[],2,FALSE)," ")</f>
        <v>auto</v>
      </c>
      <c r="G2143" t="str">
        <f>IFERROR(VLOOKUP(TRIM(sas_2015[[#This Row],[Registration type]]),regi_cat[],2,FALSE)," ")</f>
        <v>auto</v>
      </c>
    </row>
    <row r="2144" spans="3:7" x14ac:dyDescent="0.2">
      <c r="C2144" t="s">
        <v>985</v>
      </c>
      <c r="D2144" t="s">
        <v>738</v>
      </c>
      <c r="E2144">
        <v>28590</v>
      </c>
      <c r="F2144" t="str">
        <f>IFERROR(VLOOKUP(TRIM(sas_2015[[#This Row],[vehicle_Body type]]),body_cat[],2,FALSE)," ")</f>
        <v>auto</v>
      </c>
      <c r="G2144" t="str">
        <f>IFERROR(VLOOKUP(TRIM(sas_2015[[#This Row],[Registration type]]),regi_cat[],2,FALSE)," ")</f>
        <v>auto</v>
      </c>
    </row>
    <row r="2145" spans="3:7" x14ac:dyDescent="0.2">
      <c r="C2145" t="s">
        <v>985</v>
      </c>
      <c r="D2145" t="s">
        <v>739</v>
      </c>
      <c r="E2145">
        <v>37</v>
      </c>
      <c r="F2145" t="str">
        <f>IFERROR(VLOOKUP(TRIM(sas_2015[[#This Row],[vehicle_Body type]]),body_cat[],2,FALSE)," ")</f>
        <v>auto</v>
      </c>
      <c r="G2145" t="str">
        <f>IFERROR(VLOOKUP(TRIM(sas_2015[[#This Row],[Registration type]]),regi_cat[],2,FALSE)," ")</f>
        <v>auto</v>
      </c>
    </row>
    <row r="2146" spans="3:7" x14ac:dyDescent="0.2">
      <c r="C2146" t="s">
        <v>985</v>
      </c>
      <c r="D2146" t="s">
        <v>803</v>
      </c>
      <c r="E2146">
        <v>16</v>
      </c>
      <c r="F2146" t="str">
        <f>IFERROR(VLOOKUP(TRIM(sas_2015[[#This Row],[vehicle_Body type]]),body_cat[],2,FALSE)," ")</f>
        <v>auto</v>
      </c>
      <c r="G2146" t="str">
        <f>IFERROR(VLOOKUP(TRIM(sas_2015[[#This Row],[Registration type]]),regi_cat[],2,FALSE)," ")</f>
        <v>auto</v>
      </c>
    </row>
    <row r="2147" spans="3:7" x14ac:dyDescent="0.2">
      <c r="C2147" t="s">
        <v>985</v>
      </c>
      <c r="D2147" t="s">
        <v>804</v>
      </c>
      <c r="E2147">
        <v>2</v>
      </c>
      <c r="F2147" t="str">
        <f>IFERROR(VLOOKUP(TRIM(sas_2015[[#This Row],[vehicle_Body type]]),body_cat[],2,FALSE)," ")</f>
        <v>auto</v>
      </c>
      <c r="G2147" t="str">
        <f>IFERROR(VLOOKUP(TRIM(sas_2015[[#This Row],[Registration type]]),regi_cat[],2,FALSE)," ")</f>
        <v>auto</v>
      </c>
    </row>
    <row r="2148" spans="3:7" x14ac:dyDescent="0.2">
      <c r="C2148" t="s">
        <v>985</v>
      </c>
      <c r="D2148" t="s">
        <v>740</v>
      </c>
      <c r="E2148">
        <v>38</v>
      </c>
      <c r="F2148" t="str">
        <f>IFERROR(VLOOKUP(TRIM(sas_2015[[#This Row],[vehicle_Body type]]),body_cat[],2,FALSE)," ")</f>
        <v>auto</v>
      </c>
      <c r="G2148" t="str">
        <f>IFERROR(VLOOKUP(TRIM(sas_2015[[#This Row],[Registration type]]),regi_cat[],2,FALSE)," ")</f>
        <v>auto</v>
      </c>
    </row>
    <row r="2149" spans="3:7" x14ac:dyDescent="0.2">
      <c r="C2149" t="s">
        <v>985</v>
      </c>
      <c r="D2149" t="s">
        <v>805</v>
      </c>
      <c r="E2149">
        <v>6</v>
      </c>
      <c r="F2149" t="str">
        <f>IFERROR(VLOOKUP(TRIM(sas_2015[[#This Row],[vehicle_Body type]]),body_cat[],2,FALSE)," ")</f>
        <v>auto</v>
      </c>
      <c r="G2149" t="str">
        <f>IFERROR(VLOOKUP(TRIM(sas_2015[[#This Row],[Registration type]]),regi_cat[],2,FALSE)," ")</f>
        <v>auto</v>
      </c>
    </row>
    <row r="2150" spans="3:7" x14ac:dyDescent="0.2">
      <c r="C2150" t="s">
        <v>985</v>
      </c>
      <c r="D2150" t="s">
        <v>742</v>
      </c>
      <c r="E2150">
        <v>1</v>
      </c>
      <c r="F2150" t="str">
        <f>IFERROR(VLOOKUP(TRIM(sas_2015[[#This Row],[vehicle_Body type]]),body_cat[],2,FALSE)," ")</f>
        <v>auto</v>
      </c>
      <c r="G2150" t="str">
        <f>IFERROR(VLOOKUP(TRIM(sas_2015[[#This Row],[Registration type]]),regi_cat[],2,FALSE)," ")</f>
        <v>trailer</v>
      </c>
    </row>
    <row r="2151" spans="3:7" x14ac:dyDescent="0.2">
      <c r="C2151" t="s">
        <v>985</v>
      </c>
      <c r="D2151" t="s">
        <v>808</v>
      </c>
      <c r="E2151">
        <v>1</v>
      </c>
      <c r="F2151" t="str">
        <f>IFERROR(VLOOKUP(TRIM(sas_2015[[#This Row],[vehicle_Body type]]),body_cat[],2,FALSE)," ")</f>
        <v>auto</v>
      </c>
      <c r="G2151" t="str">
        <f>IFERROR(VLOOKUP(TRIM(sas_2015[[#This Row],[Registration type]]),regi_cat[],2,FALSE)," ")</f>
        <v>auto</v>
      </c>
    </row>
    <row r="2152" spans="3:7" x14ac:dyDescent="0.2">
      <c r="C2152" t="s">
        <v>985</v>
      </c>
      <c r="D2152" t="s">
        <v>744</v>
      </c>
      <c r="E2152">
        <v>17</v>
      </c>
      <c r="F2152" t="str">
        <f>IFERROR(VLOOKUP(TRIM(sas_2015[[#This Row],[vehicle_Body type]]),body_cat[],2,FALSE)," ")</f>
        <v>auto</v>
      </c>
      <c r="G2152" t="str">
        <f>IFERROR(VLOOKUP(TRIM(sas_2015[[#This Row],[Registration type]]),regi_cat[],2,FALSE)," ")</f>
        <v>auto</v>
      </c>
    </row>
    <row r="2153" spans="3:7" x14ac:dyDescent="0.2">
      <c r="C2153" t="s">
        <v>985</v>
      </c>
      <c r="D2153" t="s">
        <v>851</v>
      </c>
      <c r="E2153">
        <v>1</v>
      </c>
      <c r="F2153" t="str">
        <f>IFERROR(VLOOKUP(TRIM(sas_2015[[#This Row],[vehicle_Body type]]),body_cat[],2,FALSE)," ")</f>
        <v>auto</v>
      </c>
      <c r="G2153" t="str">
        <f>IFERROR(VLOOKUP(TRIM(sas_2015[[#This Row],[Registration type]]),regi_cat[],2,FALSE)," ")</f>
        <v>auto</v>
      </c>
    </row>
    <row r="2154" spans="3:7" x14ac:dyDescent="0.2">
      <c r="C2154" t="s">
        <v>985</v>
      </c>
      <c r="D2154" t="s">
        <v>811</v>
      </c>
      <c r="E2154">
        <v>1</v>
      </c>
      <c r="F2154" t="str">
        <f>IFERROR(VLOOKUP(TRIM(sas_2015[[#This Row],[vehicle_Body type]]),body_cat[],2,FALSE)," ")</f>
        <v>auto</v>
      </c>
      <c r="G2154" t="str">
        <f>IFERROR(VLOOKUP(TRIM(sas_2015[[#This Row],[Registration type]]),regi_cat[],2,FALSE)," ")</f>
        <v>auto</v>
      </c>
    </row>
    <row r="2155" spans="3:7" x14ac:dyDescent="0.2">
      <c r="C2155" t="s">
        <v>985</v>
      </c>
      <c r="D2155" t="s">
        <v>813</v>
      </c>
      <c r="E2155">
        <v>3</v>
      </c>
      <c r="F2155" t="str">
        <f>IFERROR(VLOOKUP(TRIM(sas_2015[[#This Row],[vehicle_Body type]]),body_cat[],2,FALSE)," ")</f>
        <v>auto</v>
      </c>
      <c r="G2155" t="str">
        <f>IFERROR(VLOOKUP(TRIM(sas_2015[[#This Row],[Registration type]]),regi_cat[],2,FALSE)," ")</f>
        <v>auto</v>
      </c>
    </row>
    <row r="2156" spans="3:7" x14ac:dyDescent="0.2">
      <c r="C2156" t="s">
        <v>985</v>
      </c>
      <c r="D2156" t="s">
        <v>746</v>
      </c>
      <c r="E2156">
        <v>8</v>
      </c>
      <c r="F2156" t="str">
        <f>IFERROR(VLOOKUP(TRIM(sas_2015[[#This Row],[vehicle_Body type]]),body_cat[],2,FALSE)," ")</f>
        <v>auto</v>
      </c>
      <c r="G2156" t="str">
        <f>IFERROR(VLOOKUP(TRIM(sas_2015[[#This Row],[Registration type]]),regi_cat[],2,FALSE)," ")</f>
        <v>auto</v>
      </c>
    </row>
    <row r="2157" spans="3:7" x14ac:dyDescent="0.2">
      <c r="C2157" t="s">
        <v>985</v>
      </c>
      <c r="D2157" t="s">
        <v>747</v>
      </c>
      <c r="E2157">
        <v>2</v>
      </c>
      <c r="F2157" t="str">
        <f>IFERROR(VLOOKUP(TRIM(sas_2015[[#This Row],[vehicle_Body type]]),body_cat[],2,FALSE)," ")</f>
        <v>auto</v>
      </c>
      <c r="G2157" t="str">
        <f>IFERROR(VLOOKUP(TRIM(sas_2015[[#This Row],[Registration type]]),regi_cat[],2,FALSE)," ")</f>
        <v>auto</v>
      </c>
    </row>
    <row r="2158" spans="3:7" x14ac:dyDescent="0.2">
      <c r="C2158" t="s">
        <v>985</v>
      </c>
      <c r="D2158" t="s">
        <v>815</v>
      </c>
      <c r="E2158">
        <v>2</v>
      </c>
      <c r="F2158" t="str">
        <f>IFERROR(VLOOKUP(TRIM(sas_2015[[#This Row],[vehicle_Body type]]),body_cat[],2,FALSE)," ")</f>
        <v>auto</v>
      </c>
      <c r="G2158" t="str">
        <f>IFERROR(VLOOKUP(TRIM(sas_2015[[#This Row],[Registration type]]),regi_cat[],2,FALSE)," ")</f>
        <v>auto</v>
      </c>
    </row>
    <row r="2159" spans="3:7" x14ac:dyDescent="0.2">
      <c r="C2159" t="s">
        <v>985</v>
      </c>
      <c r="D2159" t="s">
        <v>748</v>
      </c>
      <c r="E2159">
        <v>32</v>
      </c>
      <c r="F2159" t="str">
        <f>IFERROR(VLOOKUP(TRIM(sas_2015[[#This Row],[vehicle_Body type]]),body_cat[],2,FALSE)," ")</f>
        <v>auto</v>
      </c>
      <c r="G2159" t="str">
        <f>IFERROR(VLOOKUP(TRIM(sas_2015[[#This Row],[Registration type]]),regi_cat[],2,FALSE)," ")</f>
        <v>auto</v>
      </c>
    </row>
    <row r="2160" spans="3:7" x14ac:dyDescent="0.2">
      <c r="C2160" t="s">
        <v>985</v>
      </c>
      <c r="D2160" t="s">
        <v>816</v>
      </c>
      <c r="E2160">
        <v>1</v>
      </c>
      <c r="F2160" t="str">
        <f>IFERROR(VLOOKUP(TRIM(sas_2015[[#This Row],[vehicle_Body type]]),body_cat[],2,FALSE)," ")</f>
        <v>auto</v>
      </c>
      <c r="G2160" t="str">
        <f>IFERROR(VLOOKUP(TRIM(sas_2015[[#This Row],[Registration type]]),regi_cat[],2,FALSE)," ")</f>
        <v>auto</v>
      </c>
    </row>
    <row r="2161" spans="3:7" x14ac:dyDescent="0.2">
      <c r="C2161" t="s">
        <v>985</v>
      </c>
      <c r="D2161" t="s">
        <v>759</v>
      </c>
      <c r="E2161">
        <v>30</v>
      </c>
      <c r="F2161" t="str">
        <f>IFERROR(VLOOKUP(TRIM(sas_2015[[#This Row],[vehicle_Body type]]),body_cat[],2,FALSE)," ")</f>
        <v>auto</v>
      </c>
      <c r="G2161" t="str">
        <f>IFERROR(VLOOKUP(TRIM(sas_2015[[#This Row],[Registration type]]),regi_cat[],2,FALSE)," ")</f>
        <v>auto</v>
      </c>
    </row>
    <row r="2162" spans="3:7" x14ac:dyDescent="0.2">
      <c r="C2162" t="s">
        <v>985</v>
      </c>
      <c r="D2162" t="s">
        <v>761</v>
      </c>
      <c r="E2162">
        <v>7</v>
      </c>
      <c r="F2162" t="str">
        <f>IFERROR(VLOOKUP(TRIM(sas_2015[[#This Row],[vehicle_Body type]]),body_cat[],2,FALSE)," ")</f>
        <v>auto</v>
      </c>
      <c r="G2162" t="str">
        <f>IFERROR(VLOOKUP(TRIM(sas_2015[[#This Row],[Registration type]]),regi_cat[],2,FALSE)," ")</f>
        <v>auto</v>
      </c>
    </row>
    <row r="2163" spans="3:7" x14ac:dyDescent="0.2">
      <c r="C2163" t="s">
        <v>985</v>
      </c>
      <c r="D2163" t="s">
        <v>762</v>
      </c>
      <c r="E2163">
        <v>7</v>
      </c>
      <c r="F2163" t="str">
        <f>IFERROR(VLOOKUP(TRIM(sas_2015[[#This Row],[vehicle_Body type]]),body_cat[],2,FALSE)," ")</f>
        <v>auto</v>
      </c>
      <c r="G2163" t="str">
        <f>IFERROR(VLOOKUP(TRIM(sas_2015[[#This Row],[Registration type]]),regi_cat[],2,FALSE)," ")</f>
        <v>auto</v>
      </c>
    </row>
    <row r="2164" spans="3:7" x14ac:dyDescent="0.2">
      <c r="C2164" t="s">
        <v>985</v>
      </c>
      <c r="D2164" t="s">
        <v>818</v>
      </c>
      <c r="E2164">
        <v>1</v>
      </c>
      <c r="F2164" t="str">
        <f>IFERROR(VLOOKUP(TRIM(sas_2015[[#This Row],[vehicle_Body type]]),body_cat[],2,FALSE)," ")</f>
        <v>auto</v>
      </c>
      <c r="G2164" t="str">
        <f>IFERROR(VLOOKUP(TRIM(sas_2015[[#This Row],[Registration type]]),regi_cat[],2,FALSE)," ")</f>
        <v>auto</v>
      </c>
    </row>
    <row r="2165" spans="3:7" x14ac:dyDescent="0.2">
      <c r="C2165" t="s">
        <v>985</v>
      </c>
      <c r="D2165" t="s">
        <v>763</v>
      </c>
      <c r="E2165">
        <v>104</v>
      </c>
      <c r="F2165" t="str">
        <f>IFERROR(VLOOKUP(TRIM(sas_2015[[#This Row],[vehicle_Body type]]),body_cat[],2,FALSE)," ")</f>
        <v>auto</v>
      </c>
      <c r="G2165" t="str">
        <f>IFERROR(VLOOKUP(TRIM(sas_2015[[#This Row],[Registration type]]),regi_cat[],2,FALSE)," ")</f>
        <v>auto</v>
      </c>
    </row>
    <row r="2166" spans="3:7" x14ac:dyDescent="0.2">
      <c r="C2166" t="s">
        <v>985</v>
      </c>
      <c r="D2166" t="s">
        <v>764</v>
      </c>
      <c r="E2166">
        <v>33</v>
      </c>
      <c r="F2166" t="str">
        <f>IFERROR(VLOOKUP(TRIM(sas_2015[[#This Row],[vehicle_Body type]]),body_cat[],2,FALSE)," ")</f>
        <v>auto</v>
      </c>
      <c r="G2166" t="str">
        <f>IFERROR(VLOOKUP(TRIM(sas_2015[[#This Row],[Registration type]]),regi_cat[],2,FALSE)," ")</f>
        <v>auto</v>
      </c>
    </row>
    <row r="2167" spans="3:7" x14ac:dyDescent="0.2">
      <c r="C2167" t="s">
        <v>985</v>
      </c>
      <c r="D2167" t="s">
        <v>820</v>
      </c>
      <c r="E2167">
        <v>4</v>
      </c>
      <c r="F2167" t="str">
        <f>IFERROR(VLOOKUP(TRIM(sas_2015[[#This Row],[vehicle_Body type]]),body_cat[],2,FALSE)," ")</f>
        <v>auto</v>
      </c>
      <c r="G2167" t="str">
        <f>IFERROR(VLOOKUP(TRIM(sas_2015[[#This Row],[Registration type]]),regi_cat[],2,FALSE)," ")</f>
        <v>auto</v>
      </c>
    </row>
    <row r="2168" spans="3:7" x14ac:dyDescent="0.2">
      <c r="C2168" t="s">
        <v>985</v>
      </c>
      <c r="D2168" t="s">
        <v>822</v>
      </c>
      <c r="E2168">
        <v>5</v>
      </c>
      <c r="F2168" t="str">
        <f>IFERROR(VLOOKUP(TRIM(sas_2015[[#This Row],[vehicle_Body type]]),body_cat[],2,FALSE)," ")</f>
        <v>auto</v>
      </c>
      <c r="G2168" t="str">
        <f>IFERROR(VLOOKUP(TRIM(sas_2015[[#This Row],[Registration type]]),regi_cat[],2,FALSE)," ")</f>
        <v>auto</v>
      </c>
    </row>
    <row r="2169" spans="3:7" x14ac:dyDescent="0.2">
      <c r="C2169" t="s">
        <v>985</v>
      </c>
      <c r="D2169" t="s">
        <v>817</v>
      </c>
      <c r="E2169">
        <v>2</v>
      </c>
      <c r="F2169" t="str">
        <f>IFERROR(VLOOKUP(TRIM(sas_2015[[#This Row],[vehicle_Body type]]),body_cat[],2,FALSE)," ")</f>
        <v>auto</v>
      </c>
      <c r="G2169" t="str">
        <f>IFERROR(VLOOKUP(TRIM(sas_2015[[#This Row],[Registration type]]),regi_cat[],2,FALSE)," ")</f>
        <v>auto</v>
      </c>
    </row>
    <row r="2170" spans="3:7" x14ac:dyDescent="0.2">
      <c r="C2170" t="s">
        <v>986</v>
      </c>
      <c r="D2170" t="s">
        <v>722</v>
      </c>
      <c r="E2170">
        <v>2</v>
      </c>
      <c r="F2170" t="str">
        <f>IFERROR(VLOOKUP(TRIM(sas_2015[[#This Row],[vehicle_Body type]]),body_cat[],2,FALSE)," ")</f>
        <v>auto</v>
      </c>
      <c r="G2170" t="str">
        <f>IFERROR(VLOOKUP(TRIM(sas_2015[[#This Row],[Registration type]]),regi_cat[],2,FALSE)," ")</f>
        <v>auto</v>
      </c>
    </row>
    <row r="2171" spans="3:7" x14ac:dyDescent="0.2">
      <c r="C2171" t="s">
        <v>986</v>
      </c>
      <c r="D2171" t="s">
        <v>711</v>
      </c>
      <c r="E2171">
        <v>14</v>
      </c>
      <c r="F2171" t="str">
        <f>IFERROR(VLOOKUP(TRIM(sas_2015[[#This Row],[vehicle_Body type]]),body_cat[],2,FALSE)," ")</f>
        <v>auto</v>
      </c>
      <c r="G2171" t="str">
        <f>IFERROR(VLOOKUP(TRIM(sas_2015[[#This Row],[Registration type]]),regi_cat[],2,FALSE)," ")</f>
        <v>auto</v>
      </c>
    </row>
    <row r="2172" spans="3:7" x14ac:dyDescent="0.2">
      <c r="C2172" t="s">
        <v>986</v>
      </c>
      <c r="D2172" t="s">
        <v>826</v>
      </c>
      <c r="E2172">
        <v>267</v>
      </c>
      <c r="F2172" t="str">
        <f>IFERROR(VLOOKUP(TRIM(sas_2015[[#This Row],[vehicle_Body type]]),body_cat[],2,FALSE)," ")</f>
        <v>auto</v>
      </c>
      <c r="G2172" t="str">
        <f>IFERROR(VLOOKUP(TRIM(sas_2015[[#This Row],[Registration type]]),regi_cat[],2,FALSE)," ")</f>
        <v>auto</v>
      </c>
    </row>
    <row r="2173" spans="3:7" x14ac:dyDescent="0.2">
      <c r="C2173" t="s">
        <v>986</v>
      </c>
      <c r="D2173" t="s">
        <v>724</v>
      </c>
      <c r="E2173">
        <v>1</v>
      </c>
      <c r="F2173" t="str">
        <f>IFERROR(VLOOKUP(TRIM(sas_2015[[#This Row],[vehicle_Body type]]),body_cat[],2,FALSE)," ")</f>
        <v>auto</v>
      </c>
      <c r="G2173" t="str">
        <f>IFERROR(VLOOKUP(TRIM(sas_2015[[#This Row],[Registration type]]),regi_cat[],2,FALSE)," ")</f>
        <v>auto</v>
      </c>
    </row>
    <row r="2174" spans="3:7" x14ac:dyDescent="0.2">
      <c r="C2174" t="s">
        <v>986</v>
      </c>
      <c r="D2174" t="s">
        <v>791</v>
      </c>
      <c r="E2174">
        <v>1</v>
      </c>
      <c r="F2174" t="str">
        <f>IFERROR(VLOOKUP(TRIM(sas_2015[[#This Row],[vehicle_Body type]]),body_cat[],2,FALSE)," ")</f>
        <v>auto</v>
      </c>
      <c r="G2174" t="str">
        <f>IFERROR(VLOOKUP(TRIM(sas_2015[[#This Row],[Registration type]]),regi_cat[],2,FALSE)," ")</f>
        <v>auto</v>
      </c>
    </row>
    <row r="2175" spans="3:7" x14ac:dyDescent="0.2">
      <c r="C2175" t="s">
        <v>986</v>
      </c>
      <c r="D2175" t="s">
        <v>738</v>
      </c>
      <c r="E2175">
        <v>49</v>
      </c>
      <c r="F2175" t="str">
        <f>IFERROR(VLOOKUP(TRIM(sas_2015[[#This Row],[vehicle_Body type]]),body_cat[],2,FALSE)," ")</f>
        <v>auto</v>
      </c>
      <c r="G2175" t="str">
        <f>IFERROR(VLOOKUP(TRIM(sas_2015[[#This Row],[Registration type]]),regi_cat[],2,FALSE)," ")</f>
        <v>auto</v>
      </c>
    </row>
    <row r="2176" spans="3:7" x14ac:dyDescent="0.2">
      <c r="C2176" t="s">
        <v>986</v>
      </c>
      <c r="D2176" t="s">
        <v>761</v>
      </c>
      <c r="E2176">
        <v>1</v>
      </c>
      <c r="F2176" t="str">
        <f>IFERROR(VLOOKUP(TRIM(sas_2015[[#This Row],[vehicle_Body type]]),body_cat[],2,FALSE)," ")</f>
        <v>auto</v>
      </c>
      <c r="G2176" t="str">
        <f>IFERROR(VLOOKUP(TRIM(sas_2015[[#This Row],[Registration type]]),regi_cat[],2,FALSE)," ")</f>
        <v>auto</v>
      </c>
    </row>
    <row r="2177" spans="3:7" x14ac:dyDescent="0.2">
      <c r="C2177" t="s">
        <v>987</v>
      </c>
      <c r="D2177" t="s">
        <v>736</v>
      </c>
      <c r="E2177">
        <v>6</v>
      </c>
      <c r="F2177" t="str">
        <f>IFERROR(VLOOKUP(TRIM(sas_2015[[#This Row],[vehicle_Body type]]),body_cat[],2,FALSE)," ")</f>
        <v>combination long haul truck</v>
      </c>
      <c r="G2177" t="str">
        <f>IFERROR(VLOOKUP(TRIM(sas_2015[[#This Row],[Registration type]]),regi_cat[],2,FALSE)," ")</f>
        <v>municipal other</v>
      </c>
    </row>
    <row r="2178" spans="3:7" x14ac:dyDescent="0.2">
      <c r="C2178" t="s">
        <v>987</v>
      </c>
      <c r="D2178" t="s">
        <v>751</v>
      </c>
      <c r="E2178">
        <v>1</v>
      </c>
      <c r="F2178" t="str">
        <f>IFERROR(VLOOKUP(TRIM(sas_2015[[#This Row],[vehicle_Body type]]),body_cat[],2,FALSE)," ")</f>
        <v>combination long haul truck</v>
      </c>
      <c r="G2178" t="str">
        <f>IFERROR(VLOOKUP(TRIM(sas_2015[[#This Row],[Registration type]]),regi_cat[],2,FALSE)," ")</f>
        <v>trailer</v>
      </c>
    </row>
    <row r="2179" spans="3:7" x14ac:dyDescent="0.2">
      <c r="C2179" t="s">
        <v>987</v>
      </c>
      <c r="D2179" t="s">
        <v>750</v>
      </c>
      <c r="E2179">
        <v>1</v>
      </c>
      <c r="F2179" t="str">
        <f>IFERROR(VLOOKUP(TRIM(sas_2015[[#This Row],[vehicle_Body type]]),body_cat[],2,FALSE)," ")</f>
        <v>combination long haul truck</v>
      </c>
      <c r="G2179" t="str">
        <f>IFERROR(VLOOKUP(TRIM(sas_2015[[#This Row],[Registration type]]),regi_cat[],2,FALSE)," ")</f>
        <v xml:space="preserve"> </v>
      </c>
    </row>
    <row r="2180" spans="3:7" x14ac:dyDescent="0.2">
      <c r="C2180" t="s">
        <v>987</v>
      </c>
      <c r="D2180" t="s">
        <v>867</v>
      </c>
      <c r="E2180">
        <v>1</v>
      </c>
      <c r="F2180" t="str">
        <f>IFERROR(VLOOKUP(TRIM(sas_2015[[#This Row],[vehicle_Body type]]),body_cat[],2,FALSE)," ")</f>
        <v>combination long haul truck</v>
      </c>
      <c r="G2180" t="str">
        <f>IFERROR(VLOOKUP(TRIM(sas_2015[[#This Row],[Registration type]]),regi_cat[],2,FALSE)," ")</f>
        <v xml:space="preserve"> </v>
      </c>
    </row>
    <row r="2181" spans="3:7" x14ac:dyDescent="0.2">
      <c r="C2181" t="s">
        <v>988</v>
      </c>
      <c r="D2181" t="s">
        <v>926</v>
      </c>
      <c r="E2181">
        <v>6</v>
      </c>
      <c r="F2181" t="str">
        <f>IFERROR(VLOOKUP(TRIM(sas_2015[[#This Row],[vehicle_Body type]]),body_cat[],2,FALSE)," ")</f>
        <v>trailer</v>
      </c>
      <c r="G2181" t="str">
        <f>IFERROR(VLOOKUP(TRIM(sas_2015[[#This Row],[Registration type]]),regi_cat[],2,FALSE)," ")</f>
        <v>trailer</v>
      </c>
    </row>
    <row r="2182" spans="3:7" x14ac:dyDescent="0.2">
      <c r="C2182" t="s">
        <v>988</v>
      </c>
      <c r="D2182" t="s">
        <v>948</v>
      </c>
      <c r="E2182">
        <v>2</v>
      </c>
      <c r="F2182" t="str">
        <f>IFERROR(VLOOKUP(TRIM(sas_2015[[#This Row],[vehicle_Body type]]),body_cat[],2,FALSE)," ")</f>
        <v>trailer</v>
      </c>
      <c r="G2182" t="str">
        <f>IFERROR(VLOOKUP(TRIM(sas_2015[[#This Row],[Registration type]]),regi_cat[],2,FALSE)," ")</f>
        <v>trailer</v>
      </c>
    </row>
    <row r="2183" spans="3:7" x14ac:dyDescent="0.2">
      <c r="C2183" t="s">
        <v>988</v>
      </c>
      <c r="D2183" t="s">
        <v>736</v>
      </c>
      <c r="E2183">
        <v>25</v>
      </c>
      <c r="F2183" t="str">
        <f>IFERROR(VLOOKUP(TRIM(sas_2015[[#This Row],[vehicle_Body type]]),body_cat[],2,FALSE)," ")</f>
        <v>trailer</v>
      </c>
      <c r="G2183" t="str">
        <f>IFERROR(VLOOKUP(TRIM(sas_2015[[#This Row],[Registration type]]),regi_cat[],2,FALSE)," ")</f>
        <v>municipal other</v>
      </c>
    </row>
    <row r="2184" spans="3:7" x14ac:dyDescent="0.2">
      <c r="C2184" t="s">
        <v>988</v>
      </c>
      <c r="D2184" t="s">
        <v>742</v>
      </c>
      <c r="E2184">
        <v>6</v>
      </c>
      <c r="F2184" t="str">
        <f>IFERROR(VLOOKUP(TRIM(sas_2015[[#This Row],[vehicle_Body type]]),body_cat[],2,FALSE)," ")</f>
        <v>trailer</v>
      </c>
      <c r="G2184" t="str">
        <f>IFERROR(VLOOKUP(TRIM(sas_2015[[#This Row],[Registration type]]),regi_cat[],2,FALSE)," ")</f>
        <v>trailer</v>
      </c>
    </row>
    <row r="2185" spans="3:7" x14ac:dyDescent="0.2">
      <c r="C2185" t="s">
        <v>988</v>
      </c>
      <c r="D2185" t="s">
        <v>747</v>
      </c>
      <c r="E2185">
        <v>1</v>
      </c>
      <c r="F2185" t="str">
        <f>IFERROR(VLOOKUP(TRIM(sas_2015[[#This Row],[vehicle_Body type]]),body_cat[],2,FALSE)," ")</f>
        <v>trailer</v>
      </c>
      <c r="G2185" t="str">
        <f>IFERROR(VLOOKUP(TRIM(sas_2015[[#This Row],[Registration type]]),regi_cat[],2,FALSE)," ")</f>
        <v>auto</v>
      </c>
    </row>
    <row r="2186" spans="3:7" x14ac:dyDescent="0.2">
      <c r="C2186" t="s">
        <v>988</v>
      </c>
      <c r="D2186" t="s">
        <v>751</v>
      </c>
      <c r="E2186">
        <v>33</v>
      </c>
      <c r="F2186" t="str">
        <f>IFERROR(VLOOKUP(TRIM(sas_2015[[#This Row],[vehicle_Body type]]),body_cat[],2,FALSE)," ")</f>
        <v>trailer</v>
      </c>
      <c r="G2186" t="str">
        <f>IFERROR(VLOOKUP(TRIM(sas_2015[[#This Row],[Registration type]]),regi_cat[],2,FALSE)," ")</f>
        <v>trailer</v>
      </c>
    </row>
    <row r="2187" spans="3:7" x14ac:dyDescent="0.2">
      <c r="C2187" t="s">
        <v>988</v>
      </c>
      <c r="D2187" t="s">
        <v>872</v>
      </c>
      <c r="E2187">
        <v>24</v>
      </c>
      <c r="F2187" t="str">
        <f>IFERROR(VLOOKUP(TRIM(sas_2015[[#This Row],[vehicle_Body type]]),body_cat[],2,FALSE)," ")</f>
        <v>trailer</v>
      </c>
      <c r="G2187" t="str">
        <f>IFERROR(VLOOKUP(TRIM(sas_2015[[#This Row],[Registration type]]),regi_cat[],2,FALSE)," ")</f>
        <v>trailer</v>
      </c>
    </row>
    <row r="2188" spans="3:7" x14ac:dyDescent="0.2">
      <c r="C2188" t="s">
        <v>988</v>
      </c>
      <c r="D2188" t="s">
        <v>884</v>
      </c>
      <c r="E2188">
        <v>10</v>
      </c>
      <c r="F2188" t="str">
        <f>IFERROR(VLOOKUP(TRIM(sas_2015[[#This Row],[vehicle_Body type]]),body_cat[],2,FALSE)," ")</f>
        <v>trailer</v>
      </c>
      <c r="G2188" t="str">
        <f>IFERROR(VLOOKUP(TRIM(sas_2015[[#This Row],[Registration type]]),regi_cat[],2,FALSE)," ")</f>
        <v>trailer</v>
      </c>
    </row>
    <row r="2189" spans="3:7" x14ac:dyDescent="0.2">
      <c r="C2189" t="s">
        <v>988</v>
      </c>
      <c r="D2189" t="s">
        <v>885</v>
      </c>
      <c r="E2189">
        <v>3</v>
      </c>
      <c r="F2189" t="str">
        <f>IFERROR(VLOOKUP(TRIM(sas_2015[[#This Row],[vehicle_Body type]]),body_cat[],2,FALSE)," ")</f>
        <v>trailer</v>
      </c>
      <c r="G2189" t="str">
        <f>IFERROR(VLOOKUP(TRIM(sas_2015[[#This Row],[Registration type]]),regi_cat[],2,FALSE)," ")</f>
        <v>trailer</v>
      </c>
    </row>
    <row r="2190" spans="3:7" x14ac:dyDescent="0.2">
      <c r="C2190" t="s">
        <v>988</v>
      </c>
      <c r="D2190" t="s">
        <v>749</v>
      </c>
      <c r="E2190">
        <v>114</v>
      </c>
      <c r="F2190" t="str">
        <f>IFERROR(VLOOKUP(TRIM(sas_2015[[#This Row],[vehicle_Body type]]),body_cat[],2,FALSE)," ")</f>
        <v>trailer</v>
      </c>
      <c r="G2190" t="str">
        <f>IFERROR(VLOOKUP(TRIM(sas_2015[[#This Row],[Registration type]]),regi_cat[],2,FALSE)," ")</f>
        <v xml:space="preserve"> </v>
      </c>
    </row>
    <row r="2191" spans="3:7" x14ac:dyDescent="0.2">
      <c r="C2191" t="s">
        <v>988</v>
      </c>
      <c r="D2191" t="s">
        <v>750</v>
      </c>
      <c r="E2191">
        <v>220</v>
      </c>
      <c r="F2191" t="str">
        <f>IFERROR(VLOOKUP(TRIM(sas_2015[[#This Row],[vehicle_Body type]]),body_cat[],2,FALSE)," ")</f>
        <v>trailer</v>
      </c>
      <c r="G2191" t="str">
        <f>IFERROR(VLOOKUP(TRIM(sas_2015[[#This Row],[Registration type]]),regi_cat[],2,FALSE)," ")</f>
        <v xml:space="preserve"> </v>
      </c>
    </row>
    <row r="2192" spans="3:7" x14ac:dyDescent="0.2">
      <c r="C2192" t="s">
        <v>988</v>
      </c>
      <c r="D2192" t="s">
        <v>867</v>
      </c>
      <c r="E2192">
        <v>235</v>
      </c>
      <c r="F2192" t="str">
        <f>IFERROR(VLOOKUP(TRIM(sas_2015[[#This Row],[vehicle_Body type]]),body_cat[],2,FALSE)," ")</f>
        <v>trailer</v>
      </c>
      <c r="G2192" t="str">
        <f>IFERROR(VLOOKUP(TRIM(sas_2015[[#This Row],[Registration type]]),regi_cat[],2,FALSE)," ")</f>
        <v xml:space="preserve"> </v>
      </c>
    </row>
    <row r="2193" spans="3:7" x14ac:dyDescent="0.2">
      <c r="C2193" t="s">
        <v>989</v>
      </c>
      <c r="D2193" t="s">
        <v>771</v>
      </c>
      <c r="E2193">
        <v>1</v>
      </c>
      <c r="F2193" t="str">
        <f>IFERROR(VLOOKUP(TRIM(sas_2015[[#This Row],[vehicle_Body type]]),body_cat[],2,FALSE)," ")</f>
        <v>passenger truck</v>
      </c>
      <c r="G2193" t="str">
        <f>IFERROR(VLOOKUP(TRIM(sas_2015[[#This Row],[Registration type]]),regi_cat[],2,FALSE)," ")</f>
        <v>auto</v>
      </c>
    </row>
    <row r="2194" spans="3:7" x14ac:dyDescent="0.2">
      <c r="C2194" t="s">
        <v>989</v>
      </c>
      <c r="D2194" t="s">
        <v>775</v>
      </c>
      <c r="E2194">
        <v>1</v>
      </c>
      <c r="F2194" t="str">
        <f>IFERROR(VLOOKUP(TRIM(sas_2015[[#This Row],[vehicle_Body type]]),body_cat[],2,FALSE)," ")</f>
        <v>passenger truck</v>
      </c>
      <c r="G2194" t="str">
        <f>IFERROR(VLOOKUP(TRIM(sas_2015[[#This Row],[Registration type]]),regi_cat[],2,FALSE)," ")</f>
        <v>auto</v>
      </c>
    </row>
    <row r="2195" spans="3:7" x14ac:dyDescent="0.2">
      <c r="C2195" t="s">
        <v>989</v>
      </c>
      <c r="D2195" t="s">
        <v>713</v>
      </c>
      <c r="E2195">
        <v>1</v>
      </c>
      <c r="F2195" t="str">
        <f>IFERROR(VLOOKUP(TRIM(sas_2015[[#This Row],[vehicle_Body type]]),body_cat[],2,FALSE)," ")</f>
        <v>passenger truck</v>
      </c>
      <c r="G2195" t="str">
        <f>IFERROR(VLOOKUP(TRIM(sas_2015[[#This Row],[Registration type]]),regi_cat[],2,FALSE)," ")</f>
        <v>auto</v>
      </c>
    </row>
    <row r="2196" spans="3:7" x14ac:dyDescent="0.2">
      <c r="C2196" t="s">
        <v>989</v>
      </c>
      <c r="D2196" t="s">
        <v>736</v>
      </c>
      <c r="E2196">
        <v>1</v>
      </c>
      <c r="F2196" t="str">
        <f>IFERROR(VLOOKUP(TRIM(sas_2015[[#This Row],[vehicle_Body type]]),body_cat[],2,FALSE)," ")</f>
        <v>passenger truck</v>
      </c>
      <c r="G2196" t="str">
        <f>IFERROR(VLOOKUP(TRIM(sas_2015[[#This Row],[Registration type]]),regi_cat[],2,FALSE)," ")</f>
        <v>municipal other</v>
      </c>
    </row>
    <row r="2197" spans="3:7" x14ac:dyDescent="0.2">
      <c r="C2197" t="s">
        <v>989</v>
      </c>
      <c r="D2197" t="s">
        <v>738</v>
      </c>
      <c r="E2197">
        <v>49</v>
      </c>
      <c r="F2197" t="str">
        <f>IFERROR(VLOOKUP(TRIM(sas_2015[[#This Row],[vehicle_Body type]]),body_cat[],2,FALSE)," ")</f>
        <v>passenger truck</v>
      </c>
      <c r="G2197" t="str">
        <f>IFERROR(VLOOKUP(TRIM(sas_2015[[#This Row],[Registration type]]),regi_cat[],2,FALSE)," ")</f>
        <v>auto</v>
      </c>
    </row>
    <row r="2198" spans="3:7" x14ac:dyDescent="0.2">
      <c r="C2198" t="s">
        <v>989</v>
      </c>
      <c r="D2198" t="s">
        <v>740</v>
      </c>
      <c r="E2198">
        <v>1</v>
      </c>
      <c r="F2198" t="str">
        <f>IFERROR(VLOOKUP(TRIM(sas_2015[[#This Row],[vehicle_Body type]]),body_cat[],2,FALSE)," ")</f>
        <v>passenger truck</v>
      </c>
      <c r="G2198" t="str">
        <f>IFERROR(VLOOKUP(TRIM(sas_2015[[#This Row],[Registration type]]),regi_cat[],2,FALSE)," ")</f>
        <v>auto</v>
      </c>
    </row>
    <row r="2199" spans="3:7" x14ac:dyDescent="0.2">
      <c r="C2199" t="s">
        <v>989</v>
      </c>
      <c r="D2199" t="s">
        <v>805</v>
      </c>
      <c r="E2199">
        <v>1</v>
      </c>
      <c r="F2199" t="str">
        <f>IFERROR(VLOOKUP(TRIM(sas_2015[[#This Row],[vehicle_Body type]]),body_cat[],2,FALSE)," ")</f>
        <v>passenger truck</v>
      </c>
      <c r="G2199" t="str">
        <f>IFERROR(VLOOKUP(TRIM(sas_2015[[#This Row],[Registration type]]),regi_cat[],2,FALSE)," ")</f>
        <v>auto</v>
      </c>
    </row>
    <row r="2200" spans="3:7" x14ac:dyDescent="0.2">
      <c r="C2200" t="s">
        <v>989</v>
      </c>
      <c r="D2200" t="s">
        <v>743</v>
      </c>
      <c r="E2200">
        <v>25</v>
      </c>
      <c r="F2200" t="str">
        <f>IFERROR(VLOOKUP(TRIM(sas_2015[[#This Row],[vehicle_Body type]]),body_cat[],2,FALSE)," ")</f>
        <v>passenger truck</v>
      </c>
      <c r="G2200" t="str">
        <f>IFERROR(VLOOKUP(TRIM(sas_2015[[#This Row],[Registration type]]),regi_cat[],2,FALSE)," ")</f>
        <v>passenger truck</v>
      </c>
    </row>
    <row r="2201" spans="3:7" x14ac:dyDescent="0.2">
      <c r="C2201" t="s">
        <v>989</v>
      </c>
      <c r="D2201" t="s">
        <v>810</v>
      </c>
      <c r="E2201">
        <v>1</v>
      </c>
      <c r="F2201" t="str">
        <f>IFERROR(VLOOKUP(TRIM(sas_2015[[#This Row],[vehicle_Body type]]),body_cat[],2,FALSE)," ")</f>
        <v>passenger truck</v>
      </c>
      <c r="G2201" t="str">
        <f>IFERROR(VLOOKUP(TRIM(sas_2015[[#This Row],[Registration type]]),regi_cat[],2,FALSE)," ")</f>
        <v>auto</v>
      </c>
    </row>
    <row r="2202" spans="3:7" x14ac:dyDescent="0.2">
      <c r="C2202" t="s">
        <v>989</v>
      </c>
      <c r="D2202" t="s">
        <v>752</v>
      </c>
      <c r="E2202">
        <v>74</v>
      </c>
      <c r="F2202" t="str">
        <f>IFERROR(VLOOKUP(TRIM(sas_2015[[#This Row],[vehicle_Body type]]),body_cat[],2,FALSE)," ")</f>
        <v>passenger truck</v>
      </c>
      <c r="G2202" t="str">
        <f>IFERROR(VLOOKUP(TRIM(sas_2015[[#This Row],[Registration type]]),regi_cat[],2,FALSE)," ")</f>
        <v>light commercial truck</v>
      </c>
    </row>
    <row r="2203" spans="3:7" x14ac:dyDescent="0.2">
      <c r="C2203" t="s">
        <v>989</v>
      </c>
      <c r="D2203" t="s">
        <v>753</v>
      </c>
      <c r="E2203">
        <v>51</v>
      </c>
      <c r="F2203" t="str">
        <f>IFERROR(VLOOKUP(TRIM(sas_2015[[#This Row],[vehicle_Body type]]),body_cat[],2,FALSE)," ")</f>
        <v>passenger truck</v>
      </c>
      <c r="G2203" t="str">
        <f>IFERROR(VLOOKUP(TRIM(sas_2015[[#This Row],[Registration type]]),regi_cat[],2,FALSE)," ")</f>
        <v>light commercial truck</v>
      </c>
    </row>
    <row r="2204" spans="3:7" x14ac:dyDescent="0.2">
      <c r="C2204" t="s">
        <v>989</v>
      </c>
      <c r="D2204" t="s">
        <v>868</v>
      </c>
      <c r="E2204">
        <v>86</v>
      </c>
      <c r="F2204" t="str">
        <f>IFERROR(VLOOKUP(TRIM(sas_2015[[#This Row],[vehicle_Body type]]),body_cat[],2,FALSE)," ")</f>
        <v>passenger truck</v>
      </c>
      <c r="G2204" t="str">
        <f>IFERROR(VLOOKUP(TRIM(sas_2015[[#This Row],[Registration type]]),regi_cat[],2,FALSE)," ")</f>
        <v>single unit long haul</v>
      </c>
    </row>
    <row r="2205" spans="3:7" x14ac:dyDescent="0.2">
      <c r="C2205" t="s">
        <v>989</v>
      </c>
      <c r="D2205" t="s">
        <v>757</v>
      </c>
      <c r="E2205">
        <v>22</v>
      </c>
      <c r="F2205" t="str">
        <f>IFERROR(VLOOKUP(TRIM(sas_2015[[#This Row],[vehicle_Body type]]),body_cat[],2,FALSE)," ")</f>
        <v>passenger truck</v>
      </c>
      <c r="G2205" t="str">
        <f>IFERROR(VLOOKUP(TRIM(sas_2015[[#This Row],[Registration type]]),regi_cat[],2,FALSE)," ")</f>
        <v>light commercial truck</v>
      </c>
    </row>
    <row r="2206" spans="3:7" x14ac:dyDescent="0.2">
      <c r="C2206" t="s">
        <v>989</v>
      </c>
      <c r="D2206" t="s">
        <v>763</v>
      </c>
      <c r="E2206">
        <v>15</v>
      </c>
      <c r="F2206" t="str">
        <f>IFERROR(VLOOKUP(TRIM(sas_2015[[#This Row],[vehicle_Body type]]),body_cat[],2,FALSE)," ")</f>
        <v>passenger truck</v>
      </c>
      <c r="G2206" t="str">
        <f>IFERROR(VLOOKUP(TRIM(sas_2015[[#This Row],[Registration type]]),regi_cat[],2,FALSE)," ")</f>
        <v>auto</v>
      </c>
    </row>
    <row r="2207" spans="3:7" x14ac:dyDescent="0.2">
      <c r="C2207" t="s">
        <v>990</v>
      </c>
      <c r="D2207" t="s">
        <v>775</v>
      </c>
      <c r="E2207">
        <v>1</v>
      </c>
      <c r="F2207" t="str">
        <f>IFERROR(VLOOKUP(TRIM(sas_2015[[#This Row],[vehicle_Body type]]),body_cat[],2,FALSE)," ")</f>
        <v>passenger truck</v>
      </c>
      <c r="G2207" t="str">
        <f>IFERROR(VLOOKUP(TRIM(sas_2015[[#This Row],[Registration type]]),regi_cat[],2,FALSE)," ")</f>
        <v>auto</v>
      </c>
    </row>
    <row r="2208" spans="3:7" x14ac:dyDescent="0.2">
      <c r="C2208" t="s">
        <v>990</v>
      </c>
      <c r="D2208" t="s">
        <v>836</v>
      </c>
      <c r="E2208">
        <v>1</v>
      </c>
      <c r="F2208" t="str">
        <f>IFERROR(VLOOKUP(TRIM(sas_2015[[#This Row],[vehicle_Body type]]),body_cat[],2,FALSE)," ")</f>
        <v>passenger truck</v>
      </c>
      <c r="G2208" t="str">
        <f>IFERROR(VLOOKUP(TRIM(sas_2015[[#This Row],[Registration type]]),regi_cat[],2,FALSE)," ")</f>
        <v>auto</v>
      </c>
    </row>
    <row r="2209" spans="3:7" x14ac:dyDescent="0.2">
      <c r="C2209" t="s">
        <v>990</v>
      </c>
      <c r="D2209" t="s">
        <v>736</v>
      </c>
      <c r="E2209">
        <v>1</v>
      </c>
      <c r="F2209" t="str">
        <f>IFERROR(VLOOKUP(TRIM(sas_2015[[#This Row],[vehicle_Body type]]),body_cat[],2,FALSE)," ")</f>
        <v>passenger truck</v>
      </c>
      <c r="G2209" t="str">
        <f>IFERROR(VLOOKUP(TRIM(sas_2015[[#This Row],[Registration type]]),regi_cat[],2,FALSE)," ")</f>
        <v>municipal other</v>
      </c>
    </row>
    <row r="2210" spans="3:7" x14ac:dyDescent="0.2">
      <c r="C2210" t="s">
        <v>990</v>
      </c>
      <c r="D2210" t="s">
        <v>738</v>
      </c>
      <c r="E2210">
        <v>41</v>
      </c>
      <c r="F2210" t="str">
        <f>IFERROR(VLOOKUP(TRIM(sas_2015[[#This Row],[vehicle_Body type]]),body_cat[],2,FALSE)," ")</f>
        <v>passenger truck</v>
      </c>
      <c r="G2210" t="str">
        <f>IFERROR(VLOOKUP(TRIM(sas_2015[[#This Row],[Registration type]]),regi_cat[],2,FALSE)," ")</f>
        <v>auto</v>
      </c>
    </row>
    <row r="2211" spans="3:7" x14ac:dyDescent="0.2">
      <c r="C2211" t="s">
        <v>990</v>
      </c>
      <c r="D2211" t="s">
        <v>757</v>
      </c>
      <c r="E2211">
        <v>2</v>
      </c>
      <c r="F2211" t="str">
        <f>IFERROR(VLOOKUP(TRIM(sas_2015[[#This Row],[vehicle_Body type]]),body_cat[],2,FALSE)," ")</f>
        <v>passenger truck</v>
      </c>
      <c r="G2211" t="str">
        <f>IFERROR(VLOOKUP(TRIM(sas_2015[[#This Row],[Registration type]]),regi_cat[],2,FALSE)," ")</f>
        <v>light commercial truck</v>
      </c>
    </row>
    <row r="2212" spans="3:7" x14ac:dyDescent="0.2">
      <c r="C2212" t="s">
        <v>990</v>
      </c>
      <c r="D2212" t="s">
        <v>763</v>
      </c>
      <c r="E2212">
        <v>1</v>
      </c>
      <c r="F2212" t="str">
        <f>IFERROR(VLOOKUP(TRIM(sas_2015[[#This Row],[vehicle_Body type]]),body_cat[],2,FALSE)," ")</f>
        <v>passenger truck</v>
      </c>
      <c r="G2212" t="str">
        <f>IFERROR(VLOOKUP(TRIM(sas_2015[[#This Row],[Registration type]]),regi_cat[],2,FALSE)," ")</f>
        <v>auto</v>
      </c>
    </row>
    <row r="2213" spans="3:7" x14ac:dyDescent="0.2">
      <c r="C2213" t="s">
        <v>991</v>
      </c>
      <c r="D2213" t="s">
        <v>722</v>
      </c>
      <c r="E2213">
        <v>1</v>
      </c>
      <c r="F2213" t="str">
        <f>IFERROR(VLOOKUP(TRIM(sas_2015[[#This Row],[vehicle_Body type]]),body_cat[],2,FALSE)," ")</f>
        <v>passenger truck</v>
      </c>
      <c r="G2213" t="str">
        <f>IFERROR(VLOOKUP(TRIM(sas_2015[[#This Row],[Registration type]]),regi_cat[],2,FALSE)," ")</f>
        <v>auto</v>
      </c>
    </row>
    <row r="2214" spans="3:7" x14ac:dyDescent="0.2">
      <c r="C2214" t="s">
        <v>991</v>
      </c>
      <c r="D2214" t="s">
        <v>711</v>
      </c>
      <c r="E2214">
        <v>7</v>
      </c>
      <c r="F2214" t="str">
        <f>IFERROR(VLOOKUP(TRIM(sas_2015[[#This Row],[vehicle_Body type]]),body_cat[],2,FALSE)," ")</f>
        <v>passenger truck</v>
      </c>
      <c r="G2214" t="str">
        <f>IFERROR(VLOOKUP(TRIM(sas_2015[[#This Row],[Registration type]]),regi_cat[],2,FALSE)," ")</f>
        <v>auto</v>
      </c>
    </row>
    <row r="2215" spans="3:7" x14ac:dyDescent="0.2">
      <c r="C2215" t="s">
        <v>991</v>
      </c>
      <c r="D2215" t="s">
        <v>721</v>
      </c>
      <c r="E2215">
        <v>1</v>
      </c>
      <c r="F2215" t="str">
        <f>IFERROR(VLOOKUP(TRIM(sas_2015[[#This Row],[vehicle_Body type]]),body_cat[],2,FALSE)," ")</f>
        <v>passenger truck</v>
      </c>
      <c r="G2215" t="str">
        <f>IFERROR(VLOOKUP(TRIM(sas_2015[[#This Row],[Registration type]]),regi_cat[],2,FALSE)," ")</f>
        <v>auto</v>
      </c>
    </row>
    <row r="2216" spans="3:7" x14ac:dyDescent="0.2">
      <c r="C2216" t="s">
        <v>991</v>
      </c>
      <c r="D2216" t="s">
        <v>724</v>
      </c>
      <c r="E2216">
        <v>2</v>
      </c>
      <c r="F2216" t="str">
        <f>IFERROR(VLOOKUP(TRIM(sas_2015[[#This Row],[vehicle_Body type]]),body_cat[],2,FALSE)," ")</f>
        <v>passenger truck</v>
      </c>
      <c r="G2216" t="str">
        <f>IFERROR(VLOOKUP(TRIM(sas_2015[[#This Row],[Registration type]]),regi_cat[],2,FALSE)," ")</f>
        <v>auto</v>
      </c>
    </row>
    <row r="2217" spans="3:7" x14ac:dyDescent="0.2">
      <c r="C2217" t="s">
        <v>991</v>
      </c>
      <c r="D2217" t="s">
        <v>736</v>
      </c>
      <c r="E2217">
        <v>6</v>
      </c>
      <c r="F2217" t="str">
        <f>IFERROR(VLOOKUP(TRIM(sas_2015[[#This Row],[vehicle_Body type]]),body_cat[],2,FALSE)," ")</f>
        <v>passenger truck</v>
      </c>
      <c r="G2217" t="str">
        <f>IFERROR(VLOOKUP(TRIM(sas_2015[[#This Row],[Registration type]]),regi_cat[],2,FALSE)," ")</f>
        <v>municipal other</v>
      </c>
    </row>
    <row r="2218" spans="3:7" x14ac:dyDescent="0.2">
      <c r="C2218" t="s">
        <v>991</v>
      </c>
      <c r="D2218" t="s">
        <v>738</v>
      </c>
      <c r="E2218">
        <v>178</v>
      </c>
      <c r="F2218" t="str">
        <f>IFERROR(VLOOKUP(TRIM(sas_2015[[#This Row],[vehicle_Body type]]),body_cat[],2,FALSE)," ")</f>
        <v>passenger truck</v>
      </c>
      <c r="G2218" t="str">
        <f>IFERROR(VLOOKUP(TRIM(sas_2015[[#This Row],[Registration type]]),regi_cat[],2,FALSE)," ")</f>
        <v>auto</v>
      </c>
    </row>
    <row r="2219" spans="3:7" x14ac:dyDescent="0.2">
      <c r="C2219" t="s">
        <v>991</v>
      </c>
      <c r="D2219" t="s">
        <v>803</v>
      </c>
      <c r="E2219">
        <v>1</v>
      </c>
      <c r="F2219" t="str">
        <f>IFERROR(VLOOKUP(TRIM(sas_2015[[#This Row],[vehicle_Body type]]),body_cat[],2,FALSE)," ")</f>
        <v>passenger truck</v>
      </c>
      <c r="G2219" t="str">
        <f>IFERROR(VLOOKUP(TRIM(sas_2015[[#This Row],[Registration type]]),regi_cat[],2,FALSE)," ")</f>
        <v>auto</v>
      </c>
    </row>
    <row r="2220" spans="3:7" x14ac:dyDescent="0.2">
      <c r="C2220" t="s">
        <v>992</v>
      </c>
      <c r="D2220" t="s">
        <v>772</v>
      </c>
      <c r="E2220">
        <v>2</v>
      </c>
      <c r="F2220" t="str">
        <f>IFERROR(VLOOKUP(TRIM(sas_2015[[#This Row],[vehicle_Body type]]),body_cat[],2,FALSE)," ")</f>
        <v>auto</v>
      </c>
      <c r="G2220" t="str">
        <f>IFERROR(VLOOKUP(TRIM(sas_2015[[#This Row],[Registration type]]),regi_cat[],2,FALSE)," ")</f>
        <v>auto</v>
      </c>
    </row>
    <row r="2221" spans="3:7" x14ac:dyDescent="0.2">
      <c r="C2221" t="s">
        <v>992</v>
      </c>
      <c r="D2221" t="s">
        <v>711</v>
      </c>
      <c r="E2221">
        <v>15</v>
      </c>
      <c r="F2221" t="str">
        <f>IFERROR(VLOOKUP(TRIM(sas_2015[[#This Row],[vehicle_Body type]]),body_cat[],2,FALSE)," ")</f>
        <v>auto</v>
      </c>
      <c r="G2221" t="str">
        <f>IFERROR(VLOOKUP(TRIM(sas_2015[[#This Row],[Registration type]]),regi_cat[],2,FALSE)," ")</f>
        <v>auto</v>
      </c>
    </row>
    <row r="2222" spans="3:7" x14ac:dyDescent="0.2">
      <c r="C2222" t="s">
        <v>992</v>
      </c>
      <c r="D2222" t="s">
        <v>717</v>
      </c>
      <c r="E2222">
        <v>1</v>
      </c>
      <c r="F2222" t="str">
        <f>IFERROR(VLOOKUP(TRIM(sas_2015[[#This Row],[vehicle_Body type]]),body_cat[],2,FALSE)," ")</f>
        <v>auto</v>
      </c>
      <c r="G2222" t="str">
        <f>IFERROR(VLOOKUP(TRIM(sas_2015[[#This Row],[Registration type]]),regi_cat[],2,FALSE)," ")</f>
        <v>auto</v>
      </c>
    </row>
    <row r="2223" spans="3:7" x14ac:dyDescent="0.2">
      <c r="C2223" t="s">
        <v>992</v>
      </c>
      <c r="D2223" t="s">
        <v>721</v>
      </c>
      <c r="E2223">
        <v>4</v>
      </c>
      <c r="F2223" t="str">
        <f>IFERROR(VLOOKUP(TRIM(sas_2015[[#This Row],[vehicle_Body type]]),body_cat[],2,FALSE)," ")</f>
        <v>auto</v>
      </c>
      <c r="G2223" t="str">
        <f>IFERROR(VLOOKUP(TRIM(sas_2015[[#This Row],[Registration type]]),regi_cat[],2,FALSE)," ")</f>
        <v>auto</v>
      </c>
    </row>
    <row r="2224" spans="3:7" x14ac:dyDescent="0.2">
      <c r="C2224" t="s">
        <v>992</v>
      </c>
      <c r="D2224" t="s">
        <v>826</v>
      </c>
      <c r="E2224">
        <v>59</v>
      </c>
      <c r="F2224" t="str">
        <f>IFERROR(VLOOKUP(TRIM(sas_2015[[#This Row],[vehicle_Body type]]),body_cat[],2,FALSE)," ")</f>
        <v>auto</v>
      </c>
      <c r="G2224" t="str">
        <f>IFERROR(VLOOKUP(TRIM(sas_2015[[#This Row],[Registration type]]),regi_cat[],2,FALSE)," ")</f>
        <v>auto</v>
      </c>
    </row>
    <row r="2225" spans="3:7" x14ac:dyDescent="0.2">
      <c r="C2225" t="s">
        <v>992</v>
      </c>
      <c r="D2225" t="s">
        <v>723</v>
      </c>
      <c r="E2225">
        <v>1</v>
      </c>
      <c r="F2225" t="str">
        <f>IFERROR(VLOOKUP(TRIM(sas_2015[[#This Row],[vehicle_Body type]]),body_cat[],2,FALSE)," ")</f>
        <v>auto</v>
      </c>
      <c r="G2225" t="str">
        <f>IFERROR(VLOOKUP(TRIM(sas_2015[[#This Row],[Registration type]]),regi_cat[],2,FALSE)," ")</f>
        <v>auto</v>
      </c>
    </row>
    <row r="2226" spans="3:7" x14ac:dyDescent="0.2">
      <c r="C2226" t="s">
        <v>992</v>
      </c>
      <c r="D2226" t="s">
        <v>724</v>
      </c>
      <c r="E2226">
        <v>2</v>
      </c>
      <c r="F2226" t="str">
        <f>IFERROR(VLOOKUP(TRIM(sas_2015[[#This Row],[vehicle_Body type]]),body_cat[],2,FALSE)," ")</f>
        <v>auto</v>
      </c>
      <c r="G2226" t="str">
        <f>IFERROR(VLOOKUP(TRIM(sas_2015[[#This Row],[Registration type]]),regi_cat[],2,FALSE)," ")</f>
        <v>auto</v>
      </c>
    </row>
    <row r="2227" spans="3:7" x14ac:dyDescent="0.2">
      <c r="C2227" t="s">
        <v>992</v>
      </c>
      <c r="D2227" t="s">
        <v>791</v>
      </c>
      <c r="E2227">
        <v>263</v>
      </c>
      <c r="F2227" t="str">
        <f>IFERROR(VLOOKUP(TRIM(sas_2015[[#This Row],[vehicle_Body type]]),body_cat[],2,FALSE)," ")</f>
        <v>auto</v>
      </c>
      <c r="G2227" t="str">
        <f>IFERROR(VLOOKUP(TRIM(sas_2015[[#This Row],[Registration type]]),regi_cat[],2,FALSE)," ")</f>
        <v>auto</v>
      </c>
    </row>
    <row r="2228" spans="3:7" x14ac:dyDescent="0.2">
      <c r="C2228" t="s">
        <v>992</v>
      </c>
      <c r="D2228" t="s">
        <v>736</v>
      </c>
      <c r="E2228">
        <v>1</v>
      </c>
      <c r="F2228" t="str">
        <f>IFERROR(VLOOKUP(TRIM(sas_2015[[#This Row],[vehicle_Body type]]),body_cat[],2,FALSE)," ")</f>
        <v>auto</v>
      </c>
      <c r="G2228" t="str">
        <f>IFERROR(VLOOKUP(TRIM(sas_2015[[#This Row],[Registration type]]),regi_cat[],2,FALSE)," ")</f>
        <v>municipal other</v>
      </c>
    </row>
    <row r="2229" spans="3:7" x14ac:dyDescent="0.2">
      <c r="C2229" t="s">
        <v>992</v>
      </c>
      <c r="D2229" t="s">
        <v>738</v>
      </c>
      <c r="E2229">
        <v>340</v>
      </c>
      <c r="F2229" t="str">
        <f>IFERROR(VLOOKUP(TRIM(sas_2015[[#This Row],[vehicle_Body type]]),body_cat[],2,FALSE)," ")</f>
        <v>auto</v>
      </c>
      <c r="G2229" t="str">
        <f>IFERROR(VLOOKUP(TRIM(sas_2015[[#This Row],[Registration type]]),regi_cat[],2,FALSE)," ")</f>
        <v>auto</v>
      </c>
    </row>
    <row r="2230" spans="3:7" x14ac:dyDescent="0.2">
      <c r="C2230" t="s">
        <v>992</v>
      </c>
      <c r="D2230" t="s">
        <v>803</v>
      </c>
      <c r="E2230">
        <v>1</v>
      </c>
      <c r="F2230" t="str">
        <f>IFERROR(VLOOKUP(TRIM(sas_2015[[#This Row],[vehicle_Body type]]),body_cat[],2,FALSE)," ")</f>
        <v>auto</v>
      </c>
      <c r="G2230" t="str">
        <f>IFERROR(VLOOKUP(TRIM(sas_2015[[#This Row],[Registration type]]),regi_cat[],2,FALSE)," ")</f>
        <v>auto</v>
      </c>
    </row>
    <row r="2231" spans="3:7" x14ac:dyDescent="0.2">
      <c r="C2231" t="s">
        <v>992</v>
      </c>
      <c r="D2231" t="s">
        <v>740</v>
      </c>
      <c r="E2231">
        <v>1</v>
      </c>
      <c r="F2231" t="str">
        <f>IFERROR(VLOOKUP(TRIM(sas_2015[[#This Row],[vehicle_Body type]]),body_cat[],2,FALSE)," ")</f>
        <v>auto</v>
      </c>
      <c r="G2231" t="str">
        <f>IFERROR(VLOOKUP(TRIM(sas_2015[[#This Row],[Registration type]]),regi_cat[],2,FALSE)," ")</f>
        <v>auto</v>
      </c>
    </row>
    <row r="2232" spans="3:7" x14ac:dyDescent="0.2">
      <c r="C2232" t="s">
        <v>992</v>
      </c>
      <c r="D2232" t="s">
        <v>741</v>
      </c>
      <c r="E2232">
        <v>66</v>
      </c>
      <c r="F2232" t="str">
        <f>IFERROR(VLOOKUP(TRIM(sas_2015[[#This Row],[vehicle_Body type]]),body_cat[],2,FALSE)," ")</f>
        <v>auto</v>
      </c>
      <c r="G2232" t="str">
        <f>IFERROR(VLOOKUP(TRIM(sas_2015[[#This Row],[Registration type]]),regi_cat[],2,FALSE)," ")</f>
        <v>passenger truck</v>
      </c>
    </row>
    <row r="2233" spans="3:7" x14ac:dyDescent="0.2">
      <c r="C2233" t="s">
        <v>992</v>
      </c>
      <c r="D2233" t="s">
        <v>746</v>
      </c>
      <c r="E2233">
        <v>1</v>
      </c>
      <c r="F2233" t="str">
        <f>IFERROR(VLOOKUP(TRIM(sas_2015[[#This Row],[vehicle_Body type]]),body_cat[],2,FALSE)," ")</f>
        <v>auto</v>
      </c>
      <c r="G2233" t="str">
        <f>IFERROR(VLOOKUP(TRIM(sas_2015[[#This Row],[Registration type]]),regi_cat[],2,FALSE)," ")</f>
        <v>auto</v>
      </c>
    </row>
    <row r="2234" spans="3:7" x14ac:dyDescent="0.2">
      <c r="C2234" t="s">
        <v>992</v>
      </c>
      <c r="D2234" t="s">
        <v>753</v>
      </c>
      <c r="E2234">
        <v>1</v>
      </c>
      <c r="F2234" t="str">
        <f>IFERROR(VLOOKUP(TRIM(sas_2015[[#This Row],[vehicle_Body type]]),body_cat[],2,FALSE)," ")</f>
        <v>auto</v>
      </c>
      <c r="G2234" t="str">
        <f>IFERROR(VLOOKUP(TRIM(sas_2015[[#This Row],[Registration type]]),regi_cat[],2,FALSE)," ")</f>
        <v>light commercial truck</v>
      </c>
    </row>
    <row r="2235" spans="3:7" x14ac:dyDescent="0.2">
      <c r="C2235" t="s">
        <v>992</v>
      </c>
      <c r="D2235" t="s">
        <v>763</v>
      </c>
      <c r="E2235">
        <v>17</v>
      </c>
      <c r="F2235" t="str">
        <f>IFERROR(VLOOKUP(TRIM(sas_2015[[#This Row],[vehicle_Body type]]),body_cat[],2,FALSE)," ")</f>
        <v>auto</v>
      </c>
      <c r="G2235" t="str">
        <f>IFERROR(VLOOKUP(TRIM(sas_2015[[#This Row],[Registration type]]),regi_cat[],2,FALSE)," ")</f>
        <v>auto</v>
      </c>
    </row>
    <row r="2236" spans="3:7" x14ac:dyDescent="0.2">
      <c r="C2236" t="s">
        <v>993</v>
      </c>
      <c r="D2236" t="s">
        <v>865</v>
      </c>
      <c r="E2236">
        <v>1</v>
      </c>
      <c r="F2236" t="str">
        <f>IFERROR(VLOOKUP(TRIM(sas_2015[[#This Row],[vehicle_Body type]]),body_cat[],2,FALSE)," ")</f>
        <v>trailer</v>
      </c>
      <c r="G2236" t="str">
        <f>IFERROR(VLOOKUP(TRIM(sas_2015[[#This Row],[Registration type]]),regi_cat[],2,FALSE)," ")</f>
        <v>light commercial truck</v>
      </c>
    </row>
    <row r="2237" spans="3:7" x14ac:dyDescent="0.2">
      <c r="C2237" t="s">
        <v>993</v>
      </c>
      <c r="D2237" t="s">
        <v>926</v>
      </c>
      <c r="E2237">
        <v>6</v>
      </c>
      <c r="F2237" t="str">
        <f>IFERROR(VLOOKUP(TRIM(sas_2015[[#This Row],[vehicle_Body type]]),body_cat[],2,FALSE)," ")</f>
        <v>trailer</v>
      </c>
      <c r="G2237" t="str">
        <f>IFERROR(VLOOKUP(TRIM(sas_2015[[#This Row],[Registration type]]),regi_cat[],2,FALSE)," ")</f>
        <v>trailer</v>
      </c>
    </row>
    <row r="2238" spans="3:7" x14ac:dyDescent="0.2">
      <c r="C2238" t="s">
        <v>993</v>
      </c>
      <c r="D2238" t="s">
        <v>948</v>
      </c>
      <c r="E2238">
        <v>9</v>
      </c>
      <c r="F2238" t="str">
        <f>IFERROR(VLOOKUP(TRIM(sas_2015[[#This Row],[vehicle_Body type]]),body_cat[],2,FALSE)," ")</f>
        <v>trailer</v>
      </c>
      <c r="G2238" t="str">
        <f>IFERROR(VLOOKUP(TRIM(sas_2015[[#This Row],[Registration type]]),regi_cat[],2,FALSE)," ")</f>
        <v>trailer</v>
      </c>
    </row>
    <row r="2239" spans="3:7" x14ac:dyDescent="0.2">
      <c r="C2239" t="s">
        <v>993</v>
      </c>
      <c r="D2239" t="s">
        <v>950</v>
      </c>
      <c r="E2239">
        <v>5</v>
      </c>
      <c r="F2239" t="str">
        <f>IFERROR(VLOOKUP(TRIM(sas_2015[[#This Row],[vehicle_Body type]]),body_cat[],2,FALSE)," ")</f>
        <v>trailer</v>
      </c>
      <c r="G2239" t="str">
        <f>IFERROR(VLOOKUP(TRIM(sas_2015[[#This Row],[Registration type]]),regi_cat[],2,FALSE)," ")</f>
        <v>trailer</v>
      </c>
    </row>
    <row r="2240" spans="3:7" x14ac:dyDescent="0.2">
      <c r="C2240" t="s">
        <v>993</v>
      </c>
      <c r="D2240" t="s">
        <v>726</v>
      </c>
      <c r="E2240">
        <v>2</v>
      </c>
      <c r="F2240" t="str">
        <f>IFERROR(VLOOKUP(TRIM(sas_2015[[#This Row],[vehicle_Body type]]),body_cat[],2,FALSE)," ")</f>
        <v>trailer</v>
      </c>
      <c r="G2240" t="str">
        <f>IFERROR(VLOOKUP(TRIM(sas_2015[[#This Row],[Registration type]]),regi_cat[],2,FALSE)," ")</f>
        <v>equipment</v>
      </c>
    </row>
    <row r="2241" spans="3:7" x14ac:dyDescent="0.2">
      <c r="C2241" t="s">
        <v>993</v>
      </c>
      <c r="D2241" t="s">
        <v>736</v>
      </c>
      <c r="E2241">
        <v>2</v>
      </c>
      <c r="F2241" t="str">
        <f>IFERROR(VLOOKUP(TRIM(sas_2015[[#This Row],[vehicle_Body type]]),body_cat[],2,FALSE)," ")</f>
        <v>trailer</v>
      </c>
      <c r="G2241" t="str">
        <f>IFERROR(VLOOKUP(TRIM(sas_2015[[#This Row],[Registration type]]),regi_cat[],2,FALSE)," ")</f>
        <v>municipal other</v>
      </c>
    </row>
    <row r="2242" spans="3:7" x14ac:dyDescent="0.2">
      <c r="C2242" t="s">
        <v>993</v>
      </c>
      <c r="D2242" t="s">
        <v>749</v>
      </c>
      <c r="E2242">
        <v>16</v>
      </c>
      <c r="F2242" t="str">
        <f>IFERROR(VLOOKUP(TRIM(sas_2015[[#This Row],[vehicle_Body type]]),body_cat[],2,FALSE)," ")</f>
        <v>trailer</v>
      </c>
      <c r="G2242" t="str">
        <f>IFERROR(VLOOKUP(TRIM(sas_2015[[#This Row],[Registration type]]),regi_cat[],2,FALSE)," ")</f>
        <v xml:space="preserve"> </v>
      </c>
    </row>
    <row r="2243" spans="3:7" x14ac:dyDescent="0.2">
      <c r="C2243" t="s">
        <v>993</v>
      </c>
      <c r="D2243" t="s">
        <v>751</v>
      </c>
      <c r="E2243">
        <v>6</v>
      </c>
      <c r="F2243" t="str">
        <f>IFERROR(VLOOKUP(TRIM(sas_2015[[#This Row],[vehicle_Body type]]),body_cat[],2,FALSE)," ")</f>
        <v>trailer</v>
      </c>
      <c r="G2243" t="str">
        <f>IFERROR(VLOOKUP(TRIM(sas_2015[[#This Row],[Registration type]]),regi_cat[],2,FALSE)," ")</f>
        <v>trailer</v>
      </c>
    </row>
    <row r="2244" spans="3:7" x14ac:dyDescent="0.2">
      <c r="C2244" t="s">
        <v>993</v>
      </c>
      <c r="D2244" t="s">
        <v>872</v>
      </c>
      <c r="E2244">
        <v>15</v>
      </c>
      <c r="F2244" t="str">
        <f>IFERROR(VLOOKUP(TRIM(sas_2015[[#This Row],[vehicle_Body type]]),body_cat[],2,FALSE)," ")</f>
        <v>trailer</v>
      </c>
      <c r="G2244" t="str">
        <f>IFERROR(VLOOKUP(TRIM(sas_2015[[#This Row],[Registration type]]),regi_cat[],2,FALSE)," ")</f>
        <v>trailer</v>
      </c>
    </row>
    <row r="2245" spans="3:7" x14ac:dyDescent="0.2">
      <c r="C2245" t="s">
        <v>993</v>
      </c>
      <c r="D2245" t="s">
        <v>884</v>
      </c>
      <c r="E2245">
        <v>1</v>
      </c>
      <c r="F2245" t="str">
        <f>IFERROR(VLOOKUP(TRIM(sas_2015[[#This Row],[vehicle_Body type]]),body_cat[],2,FALSE)," ")</f>
        <v>trailer</v>
      </c>
      <c r="G2245" t="str">
        <f>IFERROR(VLOOKUP(TRIM(sas_2015[[#This Row],[Registration type]]),regi_cat[],2,FALSE)," ")</f>
        <v>trailer</v>
      </c>
    </row>
    <row r="2246" spans="3:7" x14ac:dyDescent="0.2">
      <c r="C2246" t="s">
        <v>993</v>
      </c>
      <c r="D2246" t="s">
        <v>757</v>
      </c>
      <c r="E2246">
        <v>3</v>
      </c>
      <c r="F2246" t="str">
        <f>IFERROR(VLOOKUP(TRIM(sas_2015[[#This Row],[vehicle_Body type]]),body_cat[],2,FALSE)," ")</f>
        <v>trailer</v>
      </c>
      <c r="G2246" t="str">
        <f>IFERROR(VLOOKUP(TRIM(sas_2015[[#This Row],[Registration type]]),regi_cat[],2,FALSE)," ")</f>
        <v>light commercial truck</v>
      </c>
    </row>
    <row r="2247" spans="3:7" x14ac:dyDescent="0.2">
      <c r="C2247" t="s">
        <v>993</v>
      </c>
      <c r="D2247" t="s">
        <v>763</v>
      </c>
      <c r="E2247">
        <v>1</v>
      </c>
      <c r="F2247" t="str">
        <f>IFERROR(VLOOKUP(TRIM(sas_2015[[#This Row],[vehicle_Body type]]),body_cat[],2,FALSE)," ")</f>
        <v>trailer</v>
      </c>
      <c r="G2247" t="str">
        <f>IFERROR(VLOOKUP(TRIM(sas_2015[[#This Row],[Registration type]]),regi_cat[],2,FALSE)," ")</f>
        <v>auto</v>
      </c>
    </row>
    <row r="2248" spans="3:7" x14ac:dyDescent="0.2">
      <c r="C2248" t="s">
        <v>993</v>
      </c>
      <c r="D2248" t="s">
        <v>750</v>
      </c>
      <c r="E2248">
        <v>24</v>
      </c>
      <c r="F2248" t="str">
        <f>IFERROR(VLOOKUP(TRIM(sas_2015[[#This Row],[vehicle_Body type]]),body_cat[],2,FALSE)," ")</f>
        <v>trailer</v>
      </c>
      <c r="G2248" t="str">
        <f>IFERROR(VLOOKUP(TRIM(sas_2015[[#This Row],[Registration type]]),regi_cat[],2,FALSE)," ")</f>
        <v xml:space="preserve"> </v>
      </c>
    </row>
    <row r="2249" spans="3:7" x14ac:dyDescent="0.2">
      <c r="C2249" t="s">
        <v>993</v>
      </c>
      <c r="D2249" t="s">
        <v>867</v>
      </c>
      <c r="E2249">
        <v>51</v>
      </c>
      <c r="F2249" t="str">
        <f>IFERROR(VLOOKUP(TRIM(sas_2015[[#This Row],[vehicle_Body type]]),body_cat[],2,FALSE)," ")</f>
        <v>trailer</v>
      </c>
      <c r="G2249" t="str">
        <f>IFERROR(VLOOKUP(TRIM(sas_2015[[#This Row],[Registration type]]),regi_cat[],2,FALSE)," ")</f>
        <v xml:space="preserve"> </v>
      </c>
    </row>
    <row r="2250" spans="3:7" x14ac:dyDescent="0.2">
      <c r="C2250" t="s">
        <v>994</v>
      </c>
      <c r="D2250" t="s">
        <v>712</v>
      </c>
      <c r="E2250">
        <v>1</v>
      </c>
      <c r="F2250" t="str">
        <f>IFERROR(VLOOKUP(TRIM(sas_2015[[#This Row],[vehicle_Body type]]),body_cat[],2,FALSE)," ")</f>
        <v>equipment</v>
      </c>
      <c r="G2250" t="str">
        <f>IFERROR(VLOOKUP(TRIM(sas_2015[[#This Row],[Registration type]]),regi_cat[],2,FALSE)," ")</f>
        <v>auto</v>
      </c>
    </row>
    <row r="2251" spans="3:7" x14ac:dyDescent="0.2">
      <c r="C2251" t="s">
        <v>994</v>
      </c>
      <c r="D2251" t="s">
        <v>736</v>
      </c>
      <c r="E2251">
        <v>4</v>
      </c>
      <c r="F2251" t="str">
        <f>IFERROR(VLOOKUP(TRIM(sas_2015[[#This Row],[vehicle_Body type]]),body_cat[],2,FALSE)," ")</f>
        <v>equipment</v>
      </c>
      <c r="G2251" t="str">
        <f>IFERROR(VLOOKUP(TRIM(sas_2015[[#This Row],[Registration type]]),regi_cat[],2,FALSE)," ")</f>
        <v>municipal other</v>
      </c>
    </row>
    <row r="2252" spans="3:7" x14ac:dyDescent="0.2">
      <c r="C2252" t="s">
        <v>994</v>
      </c>
      <c r="D2252" t="s">
        <v>751</v>
      </c>
      <c r="E2252">
        <v>1</v>
      </c>
      <c r="F2252" t="str">
        <f>IFERROR(VLOOKUP(TRIM(sas_2015[[#This Row],[vehicle_Body type]]),body_cat[],2,FALSE)," ")</f>
        <v>equipment</v>
      </c>
      <c r="G2252" t="str">
        <f>IFERROR(VLOOKUP(TRIM(sas_2015[[#This Row],[Registration type]]),regi_cat[],2,FALSE)," ")</f>
        <v>trailer</v>
      </c>
    </row>
    <row r="2253" spans="3:7" x14ac:dyDescent="0.2">
      <c r="C2253" t="s">
        <v>995</v>
      </c>
      <c r="D2253" t="s">
        <v>782</v>
      </c>
      <c r="E2253">
        <v>1</v>
      </c>
      <c r="F2253" t="str">
        <f>IFERROR(VLOOKUP(TRIM(sas_2015[[#This Row],[vehicle_Body type]]),body_cat[],2,FALSE)," ")</f>
        <v>equipment</v>
      </c>
      <c r="G2253" t="str">
        <f>IFERROR(VLOOKUP(TRIM(sas_2015[[#This Row],[Registration type]]),regi_cat[],2,FALSE)," ")</f>
        <v>auto</v>
      </c>
    </row>
    <row r="2254" spans="3:7" x14ac:dyDescent="0.2">
      <c r="C2254" t="s">
        <v>995</v>
      </c>
      <c r="D2254" t="s">
        <v>726</v>
      </c>
      <c r="E2254">
        <v>78</v>
      </c>
      <c r="F2254" t="str">
        <f>IFERROR(VLOOKUP(TRIM(sas_2015[[#This Row],[vehicle_Body type]]),body_cat[],2,FALSE)," ")</f>
        <v>equipment</v>
      </c>
      <c r="G2254" t="str">
        <f>IFERROR(VLOOKUP(TRIM(sas_2015[[#This Row],[Registration type]]),regi_cat[],2,FALSE)," ")</f>
        <v>equipment</v>
      </c>
    </row>
    <row r="2255" spans="3:7" x14ac:dyDescent="0.2">
      <c r="C2255" t="s">
        <v>995</v>
      </c>
      <c r="D2255" t="s">
        <v>738</v>
      </c>
      <c r="E2255">
        <v>4</v>
      </c>
      <c r="F2255" t="str">
        <f>IFERROR(VLOOKUP(TRIM(sas_2015[[#This Row],[vehicle_Body type]]),body_cat[],2,FALSE)," ")</f>
        <v>equipment</v>
      </c>
      <c r="G2255" t="str">
        <f>IFERROR(VLOOKUP(TRIM(sas_2015[[#This Row],[Registration type]]),regi_cat[],2,FALSE)," ")</f>
        <v>auto</v>
      </c>
    </row>
    <row r="2256" spans="3:7" x14ac:dyDescent="0.2">
      <c r="C2256" t="s">
        <v>995</v>
      </c>
      <c r="D2256" t="s">
        <v>747</v>
      </c>
      <c r="E2256">
        <v>1</v>
      </c>
      <c r="F2256" t="str">
        <f>IFERROR(VLOOKUP(TRIM(sas_2015[[#This Row],[vehicle_Body type]]),body_cat[],2,FALSE)," ")</f>
        <v>equipment</v>
      </c>
      <c r="G2256" t="str">
        <f>IFERROR(VLOOKUP(TRIM(sas_2015[[#This Row],[Registration type]]),regi_cat[],2,FALSE)," ")</f>
        <v>auto</v>
      </c>
    </row>
    <row r="2257" spans="3:7" x14ac:dyDescent="0.2">
      <c r="C2257" t="s">
        <v>996</v>
      </c>
      <c r="D2257" t="s">
        <v>712</v>
      </c>
      <c r="E2257">
        <v>1</v>
      </c>
      <c r="F2257" t="str">
        <f>IFERROR(VLOOKUP(TRIM(sas_2015[[#This Row],[vehicle_Body type]]),body_cat[],2,FALSE)," ")</f>
        <v>trailer</v>
      </c>
      <c r="G2257" t="str">
        <f>IFERROR(VLOOKUP(TRIM(sas_2015[[#This Row],[Registration type]]),regi_cat[],2,FALSE)," ")</f>
        <v>auto</v>
      </c>
    </row>
    <row r="2258" spans="3:7" x14ac:dyDescent="0.2">
      <c r="C2258" t="s">
        <v>996</v>
      </c>
      <c r="D2258" t="s">
        <v>715</v>
      </c>
      <c r="E2258">
        <v>1</v>
      </c>
      <c r="F2258" t="str">
        <f>IFERROR(VLOOKUP(TRIM(sas_2015[[#This Row],[vehicle_Body type]]),body_cat[],2,FALSE)," ")</f>
        <v>trailer</v>
      </c>
      <c r="G2258" t="str">
        <f>IFERROR(VLOOKUP(TRIM(sas_2015[[#This Row],[Registration type]]),regi_cat[],2,FALSE)," ")</f>
        <v>auto</v>
      </c>
    </row>
    <row r="2259" spans="3:7" x14ac:dyDescent="0.2">
      <c r="C2259" t="s">
        <v>996</v>
      </c>
      <c r="D2259" t="s">
        <v>721</v>
      </c>
      <c r="E2259">
        <v>1</v>
      </c>
      <c r="F2259" t="str">
        <f>IFERROR(VLOOKUP(TRIM(sas_2015[[#This Row],[vehicle_Body type]]),body_cat[],2,FALSE)," ")</f>
        <v>trailer</v>
      </c>
      <c r="G2259" t="str">
        <f>IFERROR(VLOOKUP(TRIM(sas_2015[[#This Row],[Registration type]]),regi_cat[],2,FALSE)," ")</f>
        <v>auto</v>
      </c>
    </row>
    <row r="2260" spans="3:7" x14ac:dyDescent="0.2">
      <c r="C2260" t="s">
        <v>996</v>
      </c>
      <c r="D2260" t="s">
        <v>969</v>
      </c>
      <c r="E2260">
        <v>1</v>
      </c>
      <c r="F2260" t="str">
        <f>IFERROR(VLOOKUP(TRIM(sas_2015[[#This Row],[vehicle_Body type]]),body_cat[],2,FALSE)," ")</f>
        <v>trailer</v>
      </c>
      <c r="G2260" t="str">
        <f>IFERROR(VLOOKUP(TRIM(sas_2015[[#This Row],[Registration type]]),regi_cat[],2,FALSE)," ")</f>
        <v>trailer</v>
      </c>
    </row>
    <row r="2261" spans="3:7" x14ac:dyDescent="0.2">
      <c r="C2261" t="s">
        <v>996</v>
      </c>
      <c r="D2261" t="s">
        <v>970</v>
      </c>
      <c r="E2261">
        <v>1</v>
      </c>
      <c r="F2261" t="str">
        <f>IFERROR(VLOOKUP(TRIM(sas_2015[[#This Row],[vehicle_Body type]]),body_cat[],2,FALSE)," ")</f>
        <v>trailer</v>
      </c>
      <c r="G2261" t="str">
        <f>IFERROR(VLOOKUP(TRIM(sas_2015[[#This Row],[Registration type]]),regi_cat[],2,FALSE)," ")</f>
        <v>trailer</v>
      </c>
    </row>
    <row r="2262" spans="3:7" x14ac:dyDescent="0.2">
      <c r="C2262" t="s">
        <v>996</v>
      </c>
      <c r="D2262" t="s">
        <v>736</v>
      </c>
      <c r="E2262">
        <v>26</v>
      </c>
      <c r="F2262" t="str">
        <f>IFERROR(VLOOKUP(TRIM(sas_2015[[#This Row],[vehicle_Body type]]),body_cat[],2,FALSE)," ")</f>
        <v>trailer</v>
      </c>
      <c r="G2262" t="str">
        <f>IFERROR(VLOOKUP(TRIM(sas_2015[[#This Row],[Registration type]]),regi_cat[],2,FALSE)," ")</f>
        <v>municipal other</v>
      </c>
    </row>
    <row r="2263" spans="3:7" x14ac:dyDescent="0.2">
      <c r="C2263" t="s">
        <v>996</v>
      </c>
      <c r="D2263" t="s">
        <v>738</v>
      </c>
      <c r="E2263">
        <v>181</v>
      </c>
      <c r="F2263" t="str">
        <f>IFERROR(VLOOKUP(TRIM(sas_2015[[#This Row],[vehicle_Body type]]),body_cat[],2,FALSE)," ")</f>
        <v>trailer</v>
      </c>
      <c r="G2263" t="str">
        <f>IFERROR(VLOOKUP(TRIM(sas_2015[[#This Row],[Registration type]]),regi_cat[],2,FALSE)," ")</f>
        <v>auto</v>
      </c>
    </row>
    <row r="2264" spans="3:7" x14ac:dyDescent="0.2">
      <c r="C2264" t="s">
        <v>996</v>
      </c>
      <c r="D2264" t="s">
        <v>803</v>
      </c>
      <c r="E2264">
        <v>1</v>
      </c>
      <c r="F2264" t="str">
        <f>IFERROR(VLOOKUP(TRIM(sas_2015[[#This Row],[vehicle_Body type]]),body_cat[],2,FALSE)," ")</f>
        <v>trailer</v>
      </c>
      <c r="G2264" t="str">
        <f>IFERROR(VLOOKUP(TRIM(sas_2015[[#This Row],[Registration type]]),regi_cat[],2,FALSE)," ")</f>
        <v>auto</v>
      </c>
    </row>
    <row r="2265" spans="3:7" x14ac:dyDescent="0.2">
      <c r="C2265" t="s">
        <v>996</v>
      </c>
      <c r="D2265" t="s">
        <v>740</v>
      </c>
      <c r="E2265">
        <v>2</v>
      </c>
      <c r="F2265" t="str">
        <f>IFERROR(VLOOKUP(TRIM(sas_2015[[#This Row],[vehicle_Body type]]),body_cat[],2,FALSE)," ")</f>
        <v>trailer</v>
      </c>
      <c r="G2265" t="str">
        <f>IFERROR(VLOOKUP(TRIM(sas_2015[[#This Row],[Registration type]]),regi_cat[],2,FALSE)," ")</f>
        <v>auto</v>
      </c>
    </row>
    <row r="2266" spans="3:7" x14ac:dyDescent="0.2">
      <c r="C2266" t="s">
        <v>996</v>
      </c>
      <c r="D2266" t="s">
        <v>747</v>
      </c>
      <c r="E2266">
        <v>1</v>
      </c>
      <c r="F2266" t="str">
        <f>IFERROR(VLOOKUP(TRIM(sas_2015[[#This Row],[vehicle_Body type]]),body_cat[],2,FALSE)," ")</f>
        <v>trailer</v>
      </c>
      <c r="G2266" t="str">
        <f>IFERROR(VLOOKUP(TRIM(sas_2015[[#This Row],[Registration type]]),regi_cat[],2,FALSE)," ")</f>
        <v>auto</v>
      </c>
    </row>
    <row r="2267" spans="3:7" x14ac:dyDescent="0.2">
      <c r="C2267" t="s">
        <v>996</v>
      </c>
      <c r="D2267" t="s">
        <v>749</v>
      </c>
      <c r="E2267">
        <v>4</v>
      </c>
      <c r="F2267" t="str">
        <f>IFERROR(VLOOKUP(TRIM(sas_2015[[#This Row],[vehicle_Body type]]),body_cat[],2,FALSE)," ")</f>
        <v>trailer</v>
      </c>
      <c r="G2267" t="str">
        <f>IFERROR(VLOOKUP(TRIM(sas_2015[[#This Row],[Registration type]]),regi_cat[],2,FALSE)," ")</f>
        <v xml:space="preserve"> </v>
      </c>
    </row>
    <row r="2268" spans="3:7" x14ac:dyDescent="0.2">
      <c r="C2268" t="s">
        <v>996</v>
      </c>
      <c r="D2268" t="s">
        <v>751</v>
      </c>
      <c r="E2268">
        <v>36</v>
      </c>
      <c r="F2268" t="str">
        <f>IFERROR(VLOOKUP(TRIM(sas_2015[[#This Row],[vehicle_Body type]]),body_cat[],2,FALSE)," ")</f>
        <v>trailer</v>
      </c>
      <c r="G2268" t="str">
        <f>IFERROR(VLOOKUP(TRIM(sas_2015[[#This Row],[Registration type]]),regi_cat[],2,FALSE)," ")</f>
        <v>trailer</v>
      </c>
    </row>
    <row r="2269" spans="3:7" x14ac:dyDescent="0.2">
      <c r="C2269" t="s">
        <v>996</v>
      </c>
      <c r="D2269" t="s">
        <v>872</v>
      </c>
      <c r="E2269">
        <v>20</v>
      </c>
      <c r="F2269" t="str">
        <f>IFERROR(VLOOKUP(TRIM(sas_2015[[#This Row],[vehicle_Body type]]),body_cat[],2,FALSE)," ")</f>
        <v>trailer</v>
      </c>
      <c r="G2269" t="str">
        <f>IFERROR(VLOOKUP(TRIM(sas_2015[[#This Row],[Registration type]]),regi_cat[],2,FALSE)," ")</f>
        <v>trailer</v>
      </c>
    </row>
    <row r="2270" spans="3:7" x14ac:dyDescent="0.2">
      <c r="C2270" t="s">
        <v>996</v>
      </c>
      <c r="D2270" t="s">
        <v>884</v>
      </c>
      <c r="E2270">
        <v>3</v>
      </c>
      <c r="F2270" t="str">
        <f>IFERROR(VLOOKUP(TRIM(sas_2015[[#This Row],[vehicle_Body type]]),body_cat[],2,FALSE)," ")</f>
        <v>trailer</v>
      </c>
      <c r="G2270" t="str">
        <f>IFERROR(VLOOKUP(TRIM(sas_2015[[#This Row],[Registration type]]),regi_cat[],2,FALSE)," ")</f>
        <v>trailer</v>
      </c>
    </row>
    <row r="2271" spans="3:7" x14ac:dyDescent="0.2">
      <c r="C2271" t="s">
        <v>996</v>
      </c>
      <c r="D2271" t="s">
        <v>885</v>
      </c>
      <c r="E2271">
        <v>2</v>
      </c>
      <c r="F2271" t="str">
        <f>IFERROR(VLOOKUP(TRIM(sas_2015[[#This Row],[vehicle_Body type]]),body_cat[],2,FALSE)," ")</f>
        <v>trailer</v>
      </c>
      <c r="G2271" t="str">
        <f>IFERROR(VLOOKUP(TRIM(sas_2015[[#This Row],[Registration type]]),regi_cat[],2,FALSE)," ")</f>
        <v>trailer</v>
      </c>
    </row>
    <row r="2272" spans="3:7" x14ac:dyDescent="0.2">
      <c r="C2272" t="s">
        <v>996</v>
      </c>
      <c r="D2272" t="s">
        <v>752</v>
      </c>
      <c r="E2272">
        <v>1</v>
      </c>
      <c r="F2272" t="str">
        <f>IFERROR(VLOOKUP(TRIM(sas_2015[[#This Row],[vehicle_Body type]]),body_cat[],2,FALSE)," ")</f>
        <v>trailer</v>
      </c>
      <c r="G2272" t="str">
        <f>IFERROR(VLOOKUP(TRIM(sas_2015[[#This Row],[Registration type]]),regi_cat[],2,FALSE)," ")</f>
        <v>light commercial truck</v>
      </c>
    </row>
    <row r="2273" spans="3:7" x14ac:dyDescent="0.2">
      <c r="C2273" t="s">
        <v>996</v>
      </c>
      <c r="D2273" t="s">
        <v>759</v>
      </c>
      <c r="E2273">
        <v>1</v>
      </c>
      <c r="F2273" t="str">
        <f>IFERROR(VLOOKUP(TRIM(sas_2015[[#This Row],[vehicle_Body type]]),body_cat[],2,FALSE)," ")</f>
        <v>trailer</v>
      </c>
      <c r="G2273" t="str">
        <f>IFERROR(VLOOKUP(TRIM(sas_2015[[#This Row],[Registration type]]),regi_cat[],2,FALSE)," ")</f>
        <v>auto</v>
      </c>
    </row>
    <row r="2274" spans="3:7" x14ac:dyDescent="0.2">
      <c r="C2274" t="s">
        <v>996</v>
      </c>
      <c r="D2274" t="s">
        <v>750</v>
      </c>
      <c r="E2274">
        <v>3</v>
      </c>
      <c r="F2274" t="str">
        <f>IFERROR(VLOOKUP(TRIM(sas_2015[[#This Row],[vehicle_Body type]]),body_cat[],2,FALSE)," ")</f>
        <v>trailer</v>
      </c>
      <c r="G2274" t="str">
        <f>IFERROR(VLOOKUP(TRIM(sas_2015[[#This Row],[Registration type]]),regi_cat[],2,FALSE)," ")</f>
        <v xml:space="preserve"> </v>
      </c>
    </row>
    <row r="2275" spans="3:7" x14ac:dyDescent="0.2">
      <c r="C2275" t="s">
        <v>996</v>
      </c>
      <c r="D2275" t="s">
        <v>867</v>
      </c>
      <c r="E2275">
        <v>8</v>
      </c>
      <c r="F2275" t="str">
        <f>IFERROR(VLOOKUP(TRIM(sas_2015[[#This Row],[vehicle_Body type]]),body_cat[],2,FALSE)," ")</f>
        <v>trailer</v>
      </c>
      <c r="G2275" t="str">
        <f>IFERROR(VLOOKUP(TRIM(sas_2015[[#This Row],[Registration type]]),regi_cat[],2,FALSE)," ")</f>
        <v xml:space="preserve"> </v>
      </c>
    </row>
    <row r="2276" spans="3:7" x14ac:dyDescent="0.2">
      <c r="C2276" t="s">
        <v>997</v>
      </c>
      <c r="D2276" t="s">
        <v>773</v>
      </c>
      <c r="E2276">
        <v>1</v>
      </c>
      <c r="F2276" t="str">
        <f>IFERROR(VLOOKUP(TRIM(sas_2015[[#This Row],[vehicle_Body type]]),body_cat[],2,FALSE)," ")</f>
        <v>light commercial truck</v>
      </c>
      <c r="G2276" t="str">
        <f>IFERROR(VLOOKUP(TRIM(sas_2015[[#This Row],[Registration type]]),regi_cat[],2,FALSE)," ")</f>
        <v>auto</v>
      </c>
    </row>
    <row r="2277" spans="3:7" x14ac:dyDescent="0.2">
      <c r="C2277" t="s">
        <v>997</v>
      </c>
      <c r="D2277" t="s">
        <v>757</v>
      </c>
      <c r="E2277">
        <v>1</v>
      </c>
      <c r="F2277" t="str">
        <f>IFERROR(VLOOKUP(TRIM(sas_2015[[#This Row],[vehicle_Body type]]),body_cat[],2,FALSE)," ")</f>
        <v>light commercial truck</v>
      </c>
      <c r="G2277" t="str">
        <f>IFERROR(VLOOKUP(TRIM(sas_2015[[#This Row],[Registration type]]),regi_cat[],2,FALSE)," ")</f>
        <v>light commercial truck</v>
      </c>
    </row>
    <row r="2278" spans="3:7" x14ac:dyDescent="0.2">
      <c r="C2278" t="s">
        <v>998</v>
      </c>
      <c r="D2278" t="s">
        <v>774</v>
      </c>
      <c r="E2278">
        <v>1</v>
      </c>
      <c r="F2278" t="str">
        <f>IFERROR(VLOOKUP(TRIM(sas_2015[[#This Row],[vehicle_Body type]]),body_cat[],2,FALSE)," ")</f>
        <v>auto</v>
      </c>
      <c r="G2278" t="str">
        <f>IFERROR(VLOOKUP(TRIM(sas_2015[[#This Row],[Registration type]]),regi_cat[],2,FALSE)," ")</f>
        <v>auto</v>
      </c>
    </row>
    <row r="2279" spans="3:7" x14ac:dyDescent="0.2">
      <c r="C2279" t="s">
        <v>998</v>
      </c>
      <c r="D2279" t="s">
        <v>715</v>
      </c>
      <c r="E2279">
        <v>1</v>
      </c>
      <c r="F2279" t="str">
        <f>IFERROR(VLOOKUP(TRIM(sas_2015[[#This Row],[vehicle_Body type]]),body_cat[],2,FALSE)," ")</f>
        <v>auto</v>
      </c>
      <c r="G2279" t="str">
        <f>IFERROR(VLOOKUP(TRIM(sas_2015[[#This Row],[Registration type]]),regi_cat[],2,FALSE)," ")</f>
        <v>auto</v>
      </c>
    </row>
    <row r="2280" spans="3:7" x14ac:dyDescent="0.2">
      <c r="C2280" t="s">
        <v>998</v>
      </c>
      <c r="D2280" t="s">
        <v>718</v>
      </c>
      <c r="E2280">
        <v>1</v>
      </c>
      <c r="F2280" t="str">
        <f>IFERROR(VLOOKUP(TRIM(sas_2015[[#This Row],[vehicle_Body type]]),body_cat[],2,FALSE)," ")</f>
        <v>auto</v>
      </c>
      <c r="G2280" t="str">
        <f>IFERROR(VLOOKUP(TRIM(sas_2015[[#This Row],[Registration type]]),regi_cat[],2,FALSE)," ")</f>
        <v>auto</v>
      </c>
    </row>
    <row r="2281" spans="3:7" x14ac:dyDescent="0.2">
      <c r="C2281" t="s">
        <v>998</v>
      </c>
      <c r="D2281" t="s">
        <v>781</v>
      </c>
      <c r="E2281">
        <v>1</v>
      </c>
      <c r="F2281" t="str">
        <f>IFERROR(VLOOKUP(TRIM(sas_2015[[#This Row],[vehicle_Body type]]),body_cat[],2,FALSE)," ")</f>
        <v>auto</v>
      </c>
      <c r="G2281" t="str">
        <f>IFERROR(VLOOKUP(TRIM(sas_2015[[#This Row],[Registration type]]),regi_cat[],2,FALSE)," ")</f>
        <v>auto</v>
      </c>
    </row>
    <row r="2282" spans="3:7" x14ac:dyDescent="0.2">
      <c r="C2282" t="s">
        <v>998</v>
      </c>
      <c r="D2282" t="s">
        <v>721</v>
      </c>
      <c r="E2282">
        <v>1</v>
      </c>
      <c r="F2282" t="str">
        <f>IFERROR(VLOOKUP(TRIM(sas_2015[[#This Row],[vehicle_Body type]]),body_cat[],2,FALSE)," ")</f>
        <v>auto</v>
      </c>
      <c r="G2282" t="str">
        <f>IFERROR(VLOOKUP(TRIM(sas_2015[[#This Row],[Registration type]]),regi_cat[],2,FALSE)," ")</f>
        <v>auto</v>
      </c>
    </row>
    <row r="2283" spans="3:7" x14ac:dyDescent="0.2">
      <c r="C2283" t="s">
        <v>998</v>
      </c>
      <c r="D2283" t="s">
        <v>738</v>
      </c>
      <c r="E2283">
        <v>445</v>
      </c>
      <c r="F2283" t="str">
        <f>IFERROR(VLOOKUP(TRIM(sas_2015[[#This Row],[vehicle_Body type]]),body_cat[],2,FALSE)," ")</f>
        <v>auto</v>
      </c>
      <c r="G2283" t="str">
        <f>IFERROR(VLOOKUP(TRIM(sas_2015[[#This Row],[Registration type]]),regi_cat[],2,FALSE)," ")</f>
        <v>auto</v>
      </c>
    </row>
    <row r="2284" spans="3:7" x14ac:dyDescent="0.2">
      <c r="C2284" t="s">
        <v>998</v>
      </c>
      <c r="D2284" t="s">
        <v>740</v>
      </c>
      <c r="E2284">
        <v>2</v>
      </c>
      <c r="F2284" t="str">
        <f>IFERROR(VLOOKUP(TRIM(sas_2015[[#This Row],[vehicle_Body type]]),body_cat[],2,FALSE)," ")</f>
        <v>auto</v>
      </c>
      <c r="G2284" t="str">
        <f>IFERROR(VLOOKUP(TRIM(sas_2015[[#This Row],[Registration type]]),regi_cat[],2,FALSE)," ")</f>
        <v>auto</v>
      </c>
    </row>
    <row r="2285" spans="3:7" x14ac:dyDescent="0.2">
      <c r="C2285" t="s">
        <v>998</v>
      </c>
      <c r="D2285" t="s">
        <v>763</v>
      </c>
      <c r="E2285">
        <v>3</v>
      </c>
      <c r="F2285" t="str">
        <f>IFERROR(VLOOKUP(TRIM(sas_2015[[#This Row],[vehicle_Body type]]),body_cat[],2,FALSE)," ")</f>
        <v>auto</v>
      </c>
      <c r="G2285" t="str">
        <f>IFERROR(VLOOKUP(TRIM(sas_2015[[#This Row],[Registration type]]),regi_cat[],2,FALSE)," ")</f>
        <v>auto</v>
      </c>
    </row>
    <row r="2286" spans="3:7" x14ac:dyDescent="0.2">
      <c r="C2286" t="s">
        <v>998</v>
      </c>
      <c r="D2286" t="s">
        <v>764</v>
      </c>
      <c r="E2286">
        <v>1</v>
      </c>
      <c r="F2286" t="str">
        <f>IFERROR(VLOOKUP(TRIM(sas_2015[[#This Row],[vehicle_Body type]]),body_cat[],2,FALSE)," ")</f>
        <v>auto</v>
      </c>
      <c r="G2286" t="str">
        <f>IFERROR(VLOOKUP(TRIM(sas_2015[[#This Row],[Registration type]]),regi_cat[],2,FALSE)," ")</f>
        <v>auto</v>
      </c>
    </row>
    <row r="2287" spans="3:7" x14ac:dyDescent="0.2">
      <c r="C2287" t="s">
        <v>998</v>
      </c>
      <c r="D2287" t="s">
        <v>822</v>
      </c>
      <c r="E2287">
        <v>1</v>
      </c>
      <c r="F2287" t="str">
        <f>IFERROR(VLOOKUP(TRIM(sas_2015[[#This Row],[vehicle_Body type]]),body_cat[],2,FALSE)," ")</f>
        <v>auto</v>
      </c>
      <c r="G2287" t="str">
        <f>IFERROR(VLOOKUP(TRIM(sas_2015[[#This Row],[Registration type]]),regi_cat[],2,FALSE)," ")</f>
        <v>auto</v>
      </c>
    </row>
    <row r="2288" spans="3:7" x14ac:dyDescent="0.2">
      <c r="C2288" t="s">
        <v>999</v>
      </c>
      <c r="D2288" t="s">
        <v>728</v>
      </c>
      <c r="E2288">
        <v>1</v>
      </c>
      <c r="F2288" t="str">
        <f>IFERROR(VLOOKUP(TRIM(sas_2015[[#This Row],[vehicle_Body type]]),body_cat[],2,FALSE)," ")</f>
        <v>motorcycle</v>
      </c>
      <c r="G2288" t="str">
        <f>IFERROR(VLOOKUP(TRIM(sas_2015[[#This Row],[Registration type]]),regi_cat[],2,FALSE)," ")</f>
        <v>motorcycle</v>
      </c>
    </row>
    <row r="2289" spans="3:7" x14ac:dyDescent="0.2">
      <c r="C2289" t="s">
        <v>999</v>
      </c>
      <c r="D2289" t="s">
        <v>729</v>
      </c>
      <c r="E2289">
        <v>2</v>
      </c>
      <c r="F2289" t="str">
        <f>IFERROR(VLOOKUP(TRIM(sas_2015[[#This Row],[vehicle_Body type]]),body_cat[],2,FALSE)," ")</f>
        <v>motorcycle</v>
      </c>
      <c r="G2289" t="str">
        <f>IFERROR(VLOOKUP(TRIM(sas_2015[[#This Row],[Registration type]]),regi_cat[],2,FALSE)," ")</f>
        <v>motorcycle</v>
      </c>
    </row>
    <row r="2290" spans="3:7" x14ac:dyDescent="0.2">
      <c r="C2290" t="s">
        <v>1000</v>
      </c>
      <c r="D2290" t="s">
        <v>728</v>
      </c>
      <c r="E2290">
        <v>10</v>
      </c>
      <c r="F2290" t="str">
        <f>IFERROR(VLOOKUP(TRIM(sas_2015[[#This Row],[vehicle_Body type]]),body_cat[],2,FALSE)," ")</f>
        <v>motorcycle</v>
      </c>
      <c r="G2290" t="str">
        <f>IFERROR(VLOOKUP(TRIM(sas_2015[[#This Row],[Registration type]]),regi_cat[],2,FALSE)," ")</f>
        <v>motorcycle</v>
      </c>
    </row>
    <row r="2291" spans="3:7" x14ac:dyDescent="0.2">
      <c r="C2291" t="s">
        <v>1000</v>
      </c>
      <c r="D2291" t="s">
        <v>729</v>
      </c>
      <c r="E2291">
        <v>1</v>
      </c>
      <c r="F2291" t="str">
        <f>IFERROR(VLOOKUP(TRIM(sas_2015[[#This Row],[vehicle_Body type]]),body_cat[],2,FALSE)," ")</f>
        <v>motorcycle</v>
      </c>
      <c r="G2291" t="str">
        <f>IFERROR(VLOOKUP(TRIM(sas_2015[[#This Row],[Registration type]]),regi_cat[],2,FALSE)," ")</f>
        <v>motorcycle</v>
      </c>
    </row>
    <row r="2292" spans="3:7" x14ac:dyDescent="0.2">
      <c r="C2292" t="s">
        <v>1000</v>
      </c>
      <c r="D2292" t="s">
        <v>734</v>
      </c>
      <c r="E2292">
        <v>1</v>
      </c>
      <c r="F2292" t="str">
        <f>IFERROR(VLOOKUP(TRIM(sas_2015[[#This Row],[vehicle_Body type]]),body_cat[],2,FALSE)," ")</f>
        <v>motorcycle</v>
      </c>
      <c r="G2292" t="str">
        <f>IFERROR(VLOOKUP(TRIM(sas_2015[[#This Row],[Registration type]]),regi_cat[],2,FALSE)," ")</f>
        <v>motorcycle</v>
      </c>
    </row>
    <row r="2293" spans="3:7" x14ac:dyDescent="0.2">
      <c r="C2293" t="s">
        <v>1000</v>
      </c>
      <c r="D2293" t="s">
        <v>735</v>
      </c>
      <c r="E2293">
        <v>2</v>
      </c>
      <c r="F2293" t="str">
        <f>IFERROR(VLOOKUP(TRIM(sas_2015[[#This Row],[vehicle_Body type]]),body_cat[],2,FALSE)," ")</f>
        <v>motorcycle</v>
      </c>
      <c r="G2293" t="str">
        <f>IFERROR(VLOOKUP(TRIM(sas_2015[[#This Row],[Registration type]]),regi_cat[],2,FALSE)," ")</f>
        <v>auto</v>
      </c>
    </row>
    <row r="2294" spans="3:7" x14ac:dyDescent="0.2">
      <c r="C2294" t="s">
        <v>1000</v>
      </c>
      <c r="D2294" t="s">
        <v>736</v>
      </c>
      <c r="E2294">
        <v>38</v>
      </c>
      <c r="F2294" t="str">
        <f>IFERROR(VLOOKUP(TRIM(sas_2015[[#This Row],[vehicle_Body type]]),body_cat[],2,FALSE)," ")</f>
        <v>motorcycle</v>
      </c>
      <c r="G2294" t="str">
        <f>IFERROR(VLOOKUP(TRIM(sas_2015[[#This Row],[Registration type]]),regi_cat[],2,FALSE)," ")</f>
        <v>municipal other</v>
      </c>
    </row>
    <row r="2295" spans="3:7" x14ac:dyDescent="0.2">
      <c r="C2295" t="s">
        <v>1000</v>
      </c>
      <c r="D2295" t="s">
        <v>810</v>
      </c>
      <c r="E2295">
        <v>3</v>
      </c>
      <c r="F2295" t="str">
        <f>IFERROR(VLOOKUP(TRIM(sas_2015[[#This Row],[vehicle_Body type]]),body_cat[],2,FALSE)," ")</f>
        <v>motorcycle</v>
      </c>
      <c r="G2295" t="str">
        <f>IFERROR(VLOOKUP(TRIM(sas_2015[[#This Row],[Registration type]]),regi_cat[],2,FALSE)," ")</f>
        <v>auto</v>
      </c>
    </row>
    <row r="2296" spans="3:7" x14ac:dyDescent="0.2">
      <c r="C2296" t="s">
        <v>1000</v>
      </c>
      <c r="D2296" t="s">
        <v>814</v>
      </c>
      <c r="E2296">
        <v>1</v>
      </c>
      <c r="F2296" t="str">
        <f>IFERROR(VLOOKUP(TRIM(sas_2015[[#This Row],[vehicle_Body type]]),body_cat[],2,FALSE)," ")</f>
        <v>motorcycle</v>
      </c>
      <c r="G2296" t="str">
        <f>IFERROR(VLOOKUP(TRIM(sas_2015[[#This Row],[Registration type]]),regi_cat[],2,FALSE)," ")</f>
        <v>auto</v>
      </c>
    </row>
    <row r="2297" spans="3:7" x14ac:dyDescent="0.2">
      <c r="C2297" t="s">
        <v>1000</v>
      </c>
      <c r="D2297" t="s">
        <v>752</v>
      </c>
      <c r="E2297">
        <v>3</v>
      </c>
      <c r="F2297" t="str">
        <f>IFERROR(VLOOKUP(TRIM(sas_2015[[#This Row],[vehicle_Body type]]),body_cat[],2,FALSE)," ")</f>
        <v>motorcycle</v>
      </c>
      <c r="G2297" t="str">
        <f>IFERROR(VLOOKUP(TRIM(sas_2015[[#This Row],[Registration type]]),regi_cat[],2,FALSE)," ")</f>
        <v>light commercial truck</v>
      </c>
    </row>
    <row r="2298" spans="3:7" x14ac:dyDescent="0.2">
      <c r="C2298" t="s">
        <v>1001</v>
      </c>
      <c r="D2298" t="s">
        <v>729</v>
      </c>
      <c r="E2298">
        <v>3</v>
      </c>
      <c r="F2298" t="str">
        <f>IFERROR(VLOOKUP(TRIM(sas_2015[[#This Row],[vehicle_Body type]]),body_cat[],2,FALSE)," ")</f>
        <v>motorcycle</v>
      </c>
      <c r="G2298" t="str">
        <f>IFERROR(VLOOKUP(TRIM(sas_2015[[#This Row],[Registration type]]),regi_cat[],2,FALSE)," ")</f>
        <v>motorcycle</v>
      </c>
    </row>
    <row r="2299" spans="3:7" x14ac:dyDescent="0.2">
      <c r="C2299" t="s">
        <v>1002</v>
      </c>
      <c r="D2299" t="s">
        <v>728</v>
      </c>
      <c r="E2299">
        <v>1</v>
      </c>
      <c r="F2299" t="str">
        <f>IFERROR(VLOOKUP(TRIM(sas_2015[[#This Row],[vehicle_Body type]]),body_cat[],2,FALSE)," ")</f>
        <v xml:space="preserve"> </v>
      </c>
      <c r="G2299" t="str">
        <f>IFERROR(VLOOKUP(TRIM(sas_2015[[#This Row],[Registration type]]),regi_cat[],2,FALSE)," ")</f>
        <v>motorcycle</v>
      </c>
    </row>
    <row r="2300" spans="3:7" x14ac:dyDescent="0.2">
      <c r="C2300" t="s">
        <v>1003</v>
      </c>
      <c r="D2300" t="s">
        <v>749</v>
      </c>
      <c r="E2300">
        <v>6</v>
      </c>
      <c r="F2300" t="str">
        <f>IFERROR(VLOOKUP(TRIM(sas_2015[[#This Row],[vehicle_Body type]]),body_cat[],2,FALSE)," ")</f>
        <v>motor home</v>
      </c>
      <c r="G2300" t="str">
        <f>IFERROR(VLOOKUP(TRIM(sas_2015[[#This Row],[Registration type]]),regi_cat[],2,FALSE)," ")</f>
        <v xml:space="preserve"> </v>
      </c>
    </row>
    <row r="2301" spans="3:7" x14ac:dyDescent="0.2">
      <c r="C2301" t="s">
        <v>1003</v>
      </c>
      <c r="D2301" t="s">
        <v>836</v>
      </c>
      <c r="E2301">
        <v>1</v>
      </c>
      <c r="F2301" t="str">
        <f>IFERROR(VLOOKUP(TRIM(sas_2015[[#This Row],[vehicle_Body type]]),body_cat[],2,FALSE)," ")</f>
        <v>motor home</v>
      </c>
      <c r="G2301" t="str">
        <f>IFERROR(VLOOKUP(TRIM(sas_2015[[#This Row],[Registration type]]),regi_cat[],2,FALSE)," ")</f>
        <v>auto</v>
      </c>
    </row>
    <row r="2302" spans="3:7" x14ac:dyDescent="0.2">
      <c r="C2302" t="s">
        <v>1003</v>
      </c>
      <c r="D2302" t="s">
        <v>826</v>
      </c>
      <c r="E2302">
        <v>1</v>
      </c>
      <c r="F2302" t="str">
        <f>IFERROR(VLOOKUP(TRIM(sas_2015[[#This Row],[vehicle_Body type]]),body_cat[],2,FALSE)," ")</f>
        <v>motor home</v>
      </c>
      <c r="G2302" t="str">
        <f>IFERROR(VLOOKUP(TRIM(sas_2015[[#This Row],[Registration type]]),regi_cat[],2,FALSE)," ")</f>
        <v>auto</v>
      </c>
    </row>
    <row r="2303" spans="3:7" x14ac:dyDescent="0.2">
      <c r="C2303" t="s">
        <v>1003</v>
      </c>
      <c r="D2303" t="s">
        <v>736</v>
      </c>
      <c r="E2303">
        <v>3</v>
      </c>
      <c r="F2303" t="str">
        <f>IFERROR(VLOOKUP(TRIM(sas_2015[[#This Row],[vehicle_Body type]]),body_cat[],2,FALSE)," ")</f>
        <v>motor home</v>
      </c>
      <c r="G2303" t="str">
        <f>IFERROR(VLOOKUP(TRIM(sas_2015[[#This Row],[Registration type]]),regi_cat[],2,FALSE)," ")</f>
        <v>municipal other</v>
      </c>
    </row>
    <row r="2304" spans="3:7" x14ac:dyDescent="0.2">
      <c r="C2304" t="s">
        <v>1003</v>
      </c>
      <c r="D2304" t="s">
        <v>742</v>
      </c>
      <c r="E2304">
        <v>16</v>
      </c>
      <c r="F2304" t="str">
        <f>IFERROR(VLOOKUP(TRIM(sas_2015[[#This Row],[vehicle_Body type]]),body_cat[],2,FALSE)," ")</f>
        <v>motor home</v>
      </c>
      <c r="G2304" t="str">
        <f>IFERROR(VLOOKUP(TRIM(sas_2015[[#This Row],[Registration type]]),regi_cat[],2,FALSE)," ")</f>
        <v>trailer</v>
      </c>
    </row>
    <row r="2305" spans="3:7" x14ac:dyDescent="0.2">
      <c r="C2305" t="s">
        <v>1003</v>
      </c>
      <c r="D2305" t="s">
        <v>743</v>
      </c>
      <c r="E2305">
        <v>206</v>
      </c>
      <c r="F2305" t="str">
        <f>IFERROR(VLOOKUP(TRIM(sas_2015[[#This Row],[vehicle_Body type]]),body_cat[],2,FALSE)," ")</f>
        <v>motor home</v>
      </c>
      <c r="G2305" t="str">
        <f>IFERROR(VLOOKUP(TRIM(sas_2015[[#This Row],[Registration type]]),regi_cat[],2,FALSE)," ")</f>
        <v>passenger truck</v>
      </c>
    </row>
    <row r="2306" spans="3:7" x14ac:dyDescent="0.2">
      <c r="C2306" t="s">
        <v>1003</v>
      </c>
      <c r="D2306" t="s">
        <v>884</v>
      </c>
      <c r="E2306">
        <v>1</v>
      </c>
      <c r="F2306" t="str">
        <f>IFERROR(VLOOKUP(TRIM(sas_2015[[#This Row],[vehicle_Body type]]),body_cat[],2,FALSE)," ")</f>
        <v>motor home</v>
      </c>
      <c r="G2306" t="str">
        <f>IFERROR(VLOOKUP(TRIM(sas_2015[[#This Row],[Registration type]]),regi_cat[],2,FALSE)," ")</f>
        <v>trailer</v>
      </c>
    </row>
    <row r="2307" spans="3:7" x14ac:dyDescent="0.2">
      <c r="C2307" t="s">
        <v>1003</v>
      </c>
      <c r="D2307" t="s">
        <v>885</v>
      </c>
      <c r="E2307">
        <v>1</v>
      </c>
      <c r="F2307" t="str">
        <f>IFERROR(VLOOKUP(TRIM(sas_2015[[#This Row],[vehicle_Body type]]),body_cat[],2,FALSE)," ")</f>
        <v>motor home</v>
      </c>
      <c r="G2307" t="str">
        <f>IFERROR(VLOOKUP(TRIM(sas_2015[[#This Row],[Registration type]]),regi_cat[],2,FALSE)," ")</f>
        <v>trailer</v>
      </c>
    </row>
    <row r="2308" spans="3:7" x14ac:dyDescent="0.2">
      <c r="C2308" t="s">
        <v>1003</v>
      </c>
      <c r="D2308" t="s">
        <v>752</v>
      </c>
      <c r="E2308">
        <v>1</v>
      </c>
      <c r="F2308" t="str">
        <f>IFERROR(VLOOKUP(TRIM(sas_2015[[#This Row],[vehicle_Body type]]),body_cat[],2,FALSE)," ")</f>
        <v>motor home</v>
      </c>
      <c r="G2308" t="str">
        <f>IFERROR(VLOOKUP(TRIM(sas_2015[[#This Row],[Registration type]]),regi_cat[],2,FALSE)," ")</f>
        <v>light commercial truck</v>
      </c>
    </row>
    <row r="2309" spans="3:7" x14ac:dyDescent="0.2">
      <c r="C2309" t="s">
        <v>1003</v>
      </c>
      <c r="D2309" t="s">
        <v>753</v>
      </c>
      <c r="E2309">
        <v>1</v>
      </c>
      <c r="F2309" t="str">
        <f>IFERROR(VLOOKUP(TRIM(sas_2015[[#This Row],[vehicle_Body type]]),body_cat[],2,FALSE)," ")</f>
        <v>motor home</v>
      </c>
      <c r="G2309" t="str">
        <f>IFERROR(VLOOKUP(TRIM(sas_2015[[#This Row],[Registration type]]),regi_cat[],2,FALSE)," ")</f>
        <v>light commercial truck</v>
      </c>
    </row>
    <row r="2310" spans="3:7" x14ac:dyDescent="0.2">
      <c r="C2310" t="s">
        <v>1003</v>
      </c>
      <c r="D2310" t="s">
        <v>868</v>
      </c>
      <c r="E2310">
        <v>1</v>
      </c>
      <c r="F2310" t="str">
        <f>IFERROR(VLOOKUP(TRIM(sas_2015[[#This Row],[vehicle_Body type]]),body_cat[],2,FALSE)," ")</f>
        <v>motor home</v>
      </c>
      <c r="G2310" t="str">
        <f>IFERROR(VLOOKUP(TRIM(sas_2015[[#This Row],[Registration type]]),regi_cat[],2,FALSE)," ")</f>
        <v>single unit long haul</v>
      </c>
    </row>
    <row r="2311" spans="3:7" x14ac:dyDescent="0.2">
      <c r="C2311" t="s">
        <v>1003</v>
      </c>
      <c r="D2311" t="s">
        <v>757</v>
      </c>
      <c r="E2311">
        <v>2</v>
      </c>
      <c r="F2311" t="str">
        <f>IFERROR(VLOOKUP(TRIM(sas_2015[[#This Row],[vehicle_Body type]]),body_cat[],2,FALSE)," ")</f>
        <v>motor home</v>
      </c>
      <c r="G2311" t="str">
        <f>IFERROR(VLOOKUP(TRIM(sas_2015[[#This Row],[Registration type]]),regi_cat[],2,FALSE)," ")</f>
        <v>light commercial truck</v>
      </c>
    </row>
    <row r="2312" spans="3:7" x14ac:dyDescent="0.2">
      <c r="C2312" t="s">
        <v>1003</v>
      </c>
      <c r="D2312" t="s">
        <v>764</v>
      </c>
      <c r="E2312">
        <v>1</v>
      </c>
      <c r="F2312" t="str">
        <f>IFERROR(VLOOKUP(TRIM(sas_2015[[#This Row],[vehicle_Body type]]),body_cat[],2,FALSE)," ")</f>
        <v>motor home</v>
      </c>
      <c r="G2312" t="str">
        <f>IFERROR(VLOOKUP(TRIM(sas_2015[[#This Row],[Registration type]]),regi_cat[],2,FALSE)," ")</f>
        <v>auto</v>
      </c>
    </row>
    <row r="2313" spans="3:7" x14ac:dyDescent="0.2">
      <c r="C2313" t="s">
        <v>1003</v>
      </c>
      <c r="D2313" t="s">
        <v>750</v>
      </c>
      <c r="E2313">
        <v>2</v>
      </c>
      <c r="F2313" t="str">
        <f>IFERROR(VLOOKUP(TRIM(sas_2015[[#This Row],[vehicle_Body type]]),body_cat[],2,FALSE)," ")</f>
        <v>motor home</v>
      </c>
      <c r="G2313" t="str">
        <f>IFERROR(VLOOKUP(TRIM(sas_2015[[#This Row],[Registration type]]),regi_cat[],2,FALSE)," ")</f>
        <v xml:space="preserve"> </v>
      </c>
    </row>
    <row r="2314" spans="3:7" x14ac:dyDescent="0.2">
      <c r="C2314" t="s">
        <v>1003</v>
      </c>
      <c r="D2314" t="s">
        <v>867</v>
      </c>
      <c r="E2314">
        <v>2</v>
      </c>
      <c r="F2314" t="str">
        <f>IFERROR(VLOOKUP(TRIM(sas_2015[[#This Row],[vehicle_Body type]]),body_cat[],2,FALSE)," ")</f>
        <v>motor home</v>
      </c>
      <c r="G2314" t="str">
        <f>IFERROR(VLOOKUP(TRIM(sas_2015[[#This Row],[Registration type]]),regi_cat[],2,FALSE)," ")</f>
        <v xml:space="preserve"> </v>
      </c>
    </row>
    <row r="2315" spans="3:7" x14ac:dyDescent="0.2">
      <c r="C2315" t="s">
        <v>1004</v>
      </c>
      <c r="D2315" t="s">
        <v>736</v>
      </c>
      <c r="E2315">
        <v>1</v>
      </c>
      <c r="F2315" t="str">
        <f>IFERROR(VLOOKUP(TRIM(sas_2015[[#This Row],[vehicle_Body type]]),body_cat[],2,FALSE)," ")</f>
        <v>motor home</v>
      </c>
      <c r="G2315" t="str">
        <f>IFERROR(VLOOKUP(TRIM(sas_2015[[#This Row],[Registration type]]),regi_cat[],2,FALSE)," ")</f>
        <v>municipal other</v>
      </c>
    </row>
    <row r="2316" spans="3:7" x14ac:dyDescent="0.2">
      <c r="C2316" t="s">
        <v>1005</v>
      </c>
      <c r="D2316" t="s">
        <v>722</v>
      </c>
      <c r="E2316">
        <v>1</v>
      </c>
      <c r="F2316" t="str">
        <f>IFERROR(VLOOKUP(TRIM(sas_2015[[#This Row],[vehicle_Body type]]),body_cat[],2,FALSE)," ")</f>
        <v>motorcycle</v>
      </c>
      <c r="G2316" t="str">
        <f>IFERROR(VLOOKUP(TRIM(sas_2015[[#This Row],[Registration type]]),regi_cat[],2,FALSE)," ")</f>
        <v>auto</v>
      </c>
    </row>
    <row r="2317" spans="3:7" x14ac:dyDescent="0.2">
      <c r="C2317" t="s">
        <v>1005</v>
      </c>
      <c r="D2317" t="s">
        <v>749</v>
      </c>
      <c r="E2317">
        <v>1</v>
      </c>
      <c r="F2317" t="str">
        <f>IFERROR(VLOOKUP(TRIM(sas_2015[[#This Row],[vehicle_Body type]]),body_cat[],2,FALSE)," ")</f>
        <v>motorcycle</v>
      </c>
      <c r="G2317" t="str">
        <f>IFERROR(VLOOKUP(TRIM(sas_2015[[#This Row],[Registration type]]),regi_cat[],2,FALSE)," ")</f>
        <v xml:space="preserve"> </v>
      </c>
    </row>
    <row r="2318" spans="3:7" x14ac:dyDescent="0.2">
      <c r="C2318" t="s">
        <v>1005</v>
      </c>
      <c r="D2318" t="s">
        <v>711</v>
      </c>
      <c r="E2318">
        <v>9</v>
      </c>
      <c r="F2318" t="str">
        <f>IFERROR(VLOOKUP(TRIM(sas_2015[[#This Row],[vehicle_Body type]]),body_cat[],2,FALSE)," ")</f>
        <v>motorcycle</v>
      </c>
      <c r="G2318" t="str">
        <f>IFERROR(VLOOKUP(TRIM(sas_2015[[#This Row],[Registration type]]),regi_cat[],2,FALSE)," ")</f>
        <v>auto</v>
      </c>
    </row>
    <row r="2319" spans="3:7" x14ac:dyDescent="0.2">
      <c r="C2319" t="s">
        <v>1005</v>
      </c>
      <c r="D2319" t="s">
        <v>724</v>
      </c>
      <c r="E2319">
        <v>1</v>
      </c>
      <c r="F2319" t="str">
        <f>IFERROR(VLOOKUP(TRIM(sas_2015[[#This Row],[vehicle_Body type]]),body_cat[],2,FALSE)," ")</f>
        <v>motorcycle</v>
      </c>
      <c r="G2319" t="str">
        <f>IFERROR(VLOOKUP(TRIM(sas_2015[[#This Row],[Registration type]]),regi_cat[],2,FALSE)," ")</f>
        <v>auto</v>
      </c>
    </row>
    <row r="2320" spans="3:7" x14ac:dyDescent="0.2">
      <c r="C2320" t="s">
        <v>1005</v>
      </c>
      <c r="D2320" t="s">
        <v>728</v>
      </c>
      <c r="E2320">
        <v>493</v>
      </c>
      <c r="F2320" t="str">
        <f>IFERROR(VLOOKUP(TRIM(sas_2015[[#This Row],[vehicle_Body type]]),body_cat[],2,FALSE)," ")</f>
        <v>motorcycle</v>
      </c>
      <c r="G2320" t="str">
        <f>IFERROR(VLOOKUP(TRIM(sas_2015[[#This Row],[Registration type]]),regi_cat[],2,FALSE)," ")</f>
        <v>motorcycle</v>
      </c>
    </row>
    <row r="2321" spans="3:7" x14ac:dyDescent="0.2">
      <c r="C2321" t="s">
        <v>1005</v>
      </c>
      <c r="D2321" t="s">
        <v>729</v>
      </c>
      <c r="E2321">
        <v>1555</v>
      </c>
      <c r="F2321" t="str">
        <f>IFERROR(VLOOKUP(TRIM(sas_2015[[#This Row],[vehicle_Body type]]),body_cat[],2,FALSE)," ")</f>
        <v>motorcycle</v>
      </c>
      <c r="G2321" t="str">
        <f>IFERROR(VLOOKUP(TRIM(sas_2015[[#This Row],[Registration type]]),regi_cat[],2,FALSE)," ")</f>
        <v>motorcycle</v>
      </c>
    </row>
    <row r="2322" spans="3:7" x14ac:dyDescent="0.2">
      <c r="C2322" t="s">
        <v>1005</v>
      </c>
      <c r="D2322" t="s">
        <v>734</v>
      </c>
      <c r="E2322">
        <v>1</v>
      </c>
      <c r="F2322" t="str">
        <f>IFERROR(VLOOKUP(TRIM(sas_2015[[#This Row],[vehicle_Body type]]),body_cat[],2,FALSE)," ")</f>
        <v>motorcycle</v>
      </c>
      <c r="G2322" t="str">
        <f>IFERROR(VLOOKUP(TRIM(sas_2015[[#This Row],[Registration type]]),regi_cat[],2,FALSE)," ")</f>
        <v>motorcycle</v>
      </c>
    </row>
    <row r="2323" spans="3:7" x14ac:dyDescent="0.2">
      <c r="C2323" t="s">
        <v>1005</v>
      </c>
      <c r="D2323" t="s">
        <v>735</v>
      </c>
      <c r="E2323">
        <v>1</v>
      </c>
      <c r="F2323" t="str">
        <f>IFERROR(VLOOKUP(TRIM(sas_2015[[#This Row],[vehicle_Body type]]),body_cat[],2,FALSE)," ")</f>
        <v>motorcycle</v>
      </c>
      <c r="G2323" t="str">
        <f>IFERROR(VLOOKUP(TRIM(sas_2015[[#This Row],[Registration type]]),regi_cat[],2,FALSE)," ")</f>
        <v>auto</v>
      </c>
    </row>
    <row r="2324" spans="3:7" x14ac:dyDescent="0.2">
      <c r="C2324" t="s">
        <v>1005</v>
      </c>
      <c r="D2324" t="s">
        <v>736</v>
      </c>
      <c r="E2324">
        <v>1</v>
      </c>
      <c r="F2324" t="str">
        <f>IFERROR(VLOOKUP(TRIM(sas_2015[[#This Row],[vehicle_Body type]]),body_cat[],2,FALSE)," ")</f>
        <v>motorcycle</v>
      </c>
      <c r="G2324" t="str">
        <f>IFERROR(VLOOKUP(TRIM(sas_2015[[#This Row],[Registration type]]),regi_cat[],2,FALSE)," ")</f>
        <v>municipal other</v>
      </c>
    </row>
    <row r="2325" spans="3:7" x14ac:dyDescent="0.2">
      <c r="C2325" t="s">
        <v>1005</v>
      </c>
      <c r="D2325" t="s">
        <v>738</v>
      </c>
      <c r="E2325">
        <v>504</v>
      </c>
      <c r="F2325" t="str">
        <f>IFERROR(VLOOKUP(TRIM(sas_2015[[#This Row],[vehicle_Body type]]),body_cat[],2,FALSE)," ")</f>
        <v>motorcycle</v>
      </c>
      <c r="G2325" t="str">
        <f>IFERROR(VLOOKUP(TRIM(sas_2015[[#This Row],[Registration type]]),regi_cat[],2,FALSE)," ")</f>
        <v>auto</v>
      </c>
    </row>
    <row r="2326" spans="3:7" x14ac:dyDescent="0.2">
      <c r="C2326" t="s">
        <v>1005</v>
      </c>
      <c r="D2326" t="s">
        <v>803</v>
      </c>
      <c r="E2326">
        <v>1</v>
      </c>
      <c r="F2326" t="str">
        <f>IFERROR(VLOOKUP(TRIM(sas_2015[[#This Row],[vehicle_Body type]]),body_cat[],2,FALSE)," ")</f>
        <v>motorcycle</v>
      </c>
      <c r="G2326" t="str">
        <f>IFERROR(VLOOKUP(TRIM(sas_2015[[#This Row],[Registration type]]),regi_cat[],2,FALSE)," ")</f>
        <v>auto</v>
      </c>
    </row>
    <row r="2327" spans="3:7" x14ac:dyDescent="0.2">
      <c r="C2327" t="s">
        <v>1005</v>
      </c>
      <c r="D2327" t="s">
        <v>743</v>
      </c>
      <c r="E2327">
        <v>2</v>
      </c>
      <c r="F2327" t="str">
        <f>IFERROR(VLOOKUP(TRIM(sas_2015[[#This Row],[vehicle_Body type]]),body_cat[],2,FALSE)," ")</f>
        <v>motorcycle</v>
      </c>
      <c r="G2327" t="str">
        <f>IFERROR(VLOOKUP(TRIM(sas_2015[[#This Row],[Registration type]]),regi_cat[],2,FALSE)," ")</f>
        <v>passenger truck</v>
      </c>
    </row>
    <row r="2328" spans="3:7" x14ac:dyDescent="0.2">
      <c r="C2328" t="s">
        <v>1005</v>
      </c>
      <c r="D2328" t="s">
        <v>1006</v>
      </c>
      <c r="E2328">
        <v>1</v>
      </c>
      <c r="F2328" t="str">
        <f>IFERROR(VLOOKUP(TRIM(sas_2015[[#This Row],[vehicle_Body type]]),body_cat[],2,FALSE)," ")</f>
        <v>motorcycle</v>
      </c>
      <c r="G2328" t="str">
        <f>IFERROR(VLOOKUP(TRIM(sas_2015[[#This Row],[Registration type]]),regi_cat[],2,FALSE)," ")</f>
        <v>motorcycle</v>
      </c>
    </row>
    <row r="2329" spans="3:7" x14ac:dyDescent="0.2">
      <c r="C2329" t="s">
        <v>1005</v>
      </c>
      <c r="D2329" t="s">
        <v>751</v>
      </c>
      <c r="E2329">
        <v>1</v>
      </c>
      <c r="F2329" t="str">
        <f>IFERROR(VLOOKUP(TRIM(sas_2015[[#This Row],[vehicle_Body type]]),body_cat[],2,FALSE)," ")</f>
        <v>motorcycle</v>
      </c>
      <c r="G2329" t="str">
        <f>IFERROR(VLOOKUP(TRIM(sas_2015[[#This Row],[Registration type]]),regi_cat[],2,FALSE)," ")</f>
        <v>trailer</v>
      </c>
    </row>
    <row r="2330" spans="3:7" x14ac:dyDescent="0.2">
      <c r="C2330" t="s">
        <v>1005</v>
      </c>
      <c r="D2330" t="s">
        <v>753</v>
      </c>
      <c r="E2330">
        <v>2</v>
      </c>
      <c r="F2330" t="str">
        <f>IFERROR(VLOOKUP(TRIM(sas_2015[[#This Row],[vehicle_Body type]]),body_cat[],2,FALSE)," ")</f>
        <v>motorcycle</v>
      </c>
      <c r="G2330" t="str">
        <f>IFERROR(VLOOKUP(TRIM(sas_2015[[#This Row],[Registration type]]),regi_cat[],2,FALSE)," ")</f>
        <v>light commercial truck</v>
      </c>
    </row>
    <row r="2331" spans="3:7" x14ac:dyDescent="0.2">
      <c r="C2331" t="s">
        <v>1005</v>
      </c>
      <c r="D2331" t="s">
        <v>868</v>
      </c>
      <c r="E2331">
        <v>1</v>
      </c>
      <c r="F2331" t="str">
        <f>IFERROR(VLOOKUP(TRIM(sas_2015[[#This Row],[vehicle_Body type]]),body_cat[],2,FALSE)," ")</f>
        <v>motorcycle</v>
      </c>
      <c r="G2331" t="str">
        <f>IFERROR(VLOOKUP(TRIM(sas_2015[[#This Row],[Registration type]]),regi_cat[],2,FALSE)," ")</f>
        <v>single unit long haul</v>
      </c>
    </row>
    <row r="2332" spans="3:7" x14ac:dyDescent="0.2">
      <c r="C2332" t="s">
        <v>1005</v>
      </c>
      <c r="D2332" t="s">
        <v>757</v>
      </c>
      <c r="E2332">
        <v>1</v>
      </c>
      <c r="F2332" t="str">
        <f>IFERROR(VLOOKUP(TRIM(sas_2015[[#This Row],[vehicle_Body type]]),body_cat[],2,FALSE)," ")</f>
        <v>motorcycle</v>
      </c>
      <c r="G2332" t="str">
        <f>IFERROR(VLOOKUP(TRIM(sas_2015[[#This Row],[Registration type]]),regi_cat[],2,FALSE)," ")</f>
        <v>light commercial truck</v>
      </c>
    </row>
    <row r="2333" spans="3:7" x14ac:dyDescent="0.2">
      <c r="C2333" t="s">
        <v>1005</v>
      </c>
      <c r="D2333" t="s">
        <v>760</v>
      </c>
      <c r="E2333">
        <v>5</v>
      </c>
      <c r="F2333" t="str">
        <f>IFERROR(VLOOKUP(TRIM(sas_2015[[#This Row],[vehicle_Body type]]),body_cat[],2,FALSE)," ")</f>
        <v>motorcycle</v>
      </c>
      <c r="G2333" t="str">
        <f>IFERROR(VLOOKUP(TRIM(sas_2015[[#This Row],[Registration type]]),regi_cat[],2,FALSE)," ")</f>
        <v>auto</v>
      </c>
    </row>
    <row r="2334" spans="3:7" x14ac:dyDescent="0.2">
      <c r="C2334" t="s">
        <v>1005</v>
      </c>
      <c r="D2334" t="s">
        <v>763</v>
      </c>
      <c r="E2334">
        <v>3</v>
      </c>
      <c r="F2334" t="str">
        <f>IFERROR(VLOOKUP(TRIM(sas_2015[[#This Row],[vehicle_Body type]]),body_cat[],2,FALSE)," ")</f>
        <v>motorcycle</v>
      </c>
      <c r="G2334" t="str">
        <f>IFERROR(VLOOKUP(TRIM(sas_2015[[#This Row],[Registration type]]),regi_cat[],2,FALSE)," ")</f>
        <v>auto</v>
      </c>
    </row>
    <row r="2335" spans="3:7" x14ac:dyDescent="0.2">
      <c r="C2335" t="s">
        <v>1007</v>
      </c>
      <c r="D2335" t="s">
        <v>728</v>
      </c>
      <c r="E2335">
        <v>2</v>
      </c>
      <c r="F2335" t="str">
        <f>IFERROR(VLOOKUP(TRIM(sas_2015[[#This Row],[vehicle_Body type]]),body_cat[],2,FALSE)," ")</f>
        <v>motorcycle</v>
      </c>
      <c r="G2335" t="str">
        <f>IFERROR(VLOOKUP(TRIM(sas_2015[[#This Row],[Registration type]]),regi_cat[],2,FALSE)," ")</f>
        <v>motorcycle</v>
      </c>
    </row>
    <row r="2336" spans="3:7" x14ac:dyDescent="0.2">
      <c r="C2336" t="s">
        <v>1008</v>
      </c>
      <c r="D2336" t="s">
        <v>722</v>
      </c>
      <c r="E2336">
        <v>5</v>
      </c>
      <c r="F2336" t="str">
        <f>IFERROR(VLOOKUP(TRIM(sas_2015[[#This Row],[vehicle_Body type]]),body_cat[],2,FALSE)," ")</f>
        <v>motor home</v>
      </c>
      <c r="G2336" t="str">
        <f>IFERROR(VLOOKUP(TRIM(sas_2015[[#This Row],[Registration type]]),regi_cat[],2,FALSE)," ")</f>
        <v>auto</v>
      </c>
    </row>
    <row r="2337" spans="3:7" x14ac:dyDescent="0.2">
      <c r="C2337" t="s">
        <v>1008</v>
      </c>
      <c r="D2337" t="s">
        <v>749</v>
      </c>
      <c r="E2337">
        <v>9</v>
      </c>
      <c r="F2337" t="str">
        <f>IFERROR(VLOOKUP(TRIM(sas_2015[[#This Row],[vehicle_Body type]]),body_cat[],2,FALSE)," ")</f>
        <v>motor home</v>
      </c>
      <c r="G2337" t="str">
        <f>IFERROR(VLOOKUP(TRIM(sas_2015[[#This Row],[Registration type]]),regi_cat[],2,FALSE)," ")</f>
        <v xml:space="preserve"> </v>
      </c>
    </row>
    <row r="2338" spans="3:7" x14ac:dyDescent="0.2">
      <c r="C2338" t="s">
        <v>1008</v>
      </c>
      <c r="D2338" t="s">
        <v>710</v>
      </c>
      <c r="E2338">
        <v>1</v>
      </c>
      <c r="F2338" t="str">
        <f>IFERROR(VLOOKUP(TRIM(sas_2015[[#This Row],[vehicle_Body type]]),body_cat[],2,FALSE)," ")</f>
        <v>motor home</v>
      </c>
      <c r="G2338" t="str">
        <f>IFERROR(VLOOKUP(TRIM(sas_2015[[#This Row],[Registration type]]),regi_cat[],2,FALSE)," ")</f>
        <v>light commercial truck</v>
      </c>
    </row>
    <row r="2339" spans="3:7" x14ac:dyDescent="0.2">
      <c r="C2339" t="s">
        <v>1008</v>
      </c>
      <c r="D2339" t="s">
        <v>772</v>
      </c>
      <c r="E2339">
        <v>1</v>
      </c>
      <c r="F2339" t="str">
        <f>IFERROR(VLOOKUP(TRIM(sas_2015[[#This Row],[vehicle_Body type]]),body_cat[],2,FALSE)," ")</f>
        <v>motor home</v>
      </c>
      <c r="G2339" t="str">
        <f>IFERROR(VLOOKUP(TRIM(sas_2015[[#This Row],[Registration type]]),regi_cat[],2,FALSE)," ")</f>
        <v>auto</v>
      </c>
    </row>
    <row r="2340" spans="3:7" x14ac:dyDescent="0.2">
      <c r="C2340" t="s">
        <v>1008</v>
      </c>
      <c r="D2340" t="s">
        <v>711</v>
      </c>
      <c r="E2340">
        <v>19</v>
      </c>
      <c r="F2340" t="str">
        <f>IFERROR(VLOOKUP(TRIM(sas_2015[[#This Row],[vehicle_Body type]]),body_cat[],2,FALSE)," ")</f>
        <v>motor home</v>
      </c>
      <c r="G2340" t="str">
        <f>IFERROR(VLOOKUP(TRIM(sas_2015[[#This Row],[Registration type]]),regi_cat[],2,FALSE)," ")</f>
        <v>auto</v>
      </c>
    </row>
    <row r="2341" spans="3:7" x14ac:dyDescent="0.2">
      <c r="C2341" t="s">
        <v>1008</v>
      </c>
      <c r="D2341" t="s">
        <v>773</v>
      </c>
      <c r="E2341">
        <v>1</v>
      </c>
      <c r="F2341" t="str">
        <f>IFERROR(VLOOKUP(TRIM(sas_2015[[#This Row],[vehicle_Body type]]),body_cat[],2,FALSE)," ")</f>
        <v>motor home</v>
      </c>
      <c r="G2341" t="str">
        <f>IFERROR(VLOOKUP(TRIM(sas_2015[[#This Row],[Registration type]]),regi_cat[],2,FALSE)," ")</f>
        <v>auto</v>
      </c>
    </row>
    <row r="2342" spans="3:7" x14ac:dyDescent="0.2">
      <c r="C2342" t="s">
        <v>1008</v>
      </c>
      <c r="D2342" t="s">
        <v>836</v>
      </c>
      <c r="E2342">
        <v>18</v>
      </c>
      <c r="F2342" t="str">
        <f>IFERROR(VLOOKUP(TRIM(sas_2015[[#This Row],[vehicle_Body type]]),body_cat[],2,FALSE)," ")</f>
        <v>motor home</v>
      </c>
      <c r="G2342" t="str">
        <f>IFERROR(VLOOKUP(TRIM(sas_2015[[#This Row],[Registration type]]),regi_cat[],2,FALSE)," ")</f>
        <v>auto</v>
      </c>
    </row>
    <row r="2343" spans="3:7" x14ac:dyDescent="0.2">
      <c r="C2343" t="s">
        <v>1008</v>
      </c>
      <c r="D2343" t="s">
        <v>721</v>
      </c>
      <c r="E2343">
        <v>10</v>
      </c>
      <c r="F2343" t="str">
        <f>IFERROR(VLOOKUP(TRIM(sas_2015[[#This Row],[vehicle_Body type]]),body_cat[],2,FALSE)," ")</f>
        <v>motor home</v>
      </c>
      <c r="G2343" t="str">
        <f>IFERROR(VLOOKUP(TRIM(sas_2015[[#This Row],[Registration type]]),regi_cat[],2,FALSE)," ")</f>
        <v>auto</v>
      </c>
    </row>
    <row r="2344" spans="3:7" x14ac:dyDescent="0.2">
      <c r="C2344" t="s">
        <v>1008</v>
      </c>
      <c r="D2344" t="s">
        <v>839</v>
      </c>
      <c r="E2344">
        <v>3</v>
      </c>
      <c r="F2344" t="str">
        <f>IFERROR(VLOOKUP(TRIM(sas_2015[[#This Row],[vehicle_Body type]]),body_cat[],2,FALSE)," ")</f>
        <v>motor home</v>
      </c>
      <c r="G2344" t="str">
        <f>IFERROR(VLOOKUP(TRIM(sas_2015[[#This Row],[Registration type]]),regi_cat[],2,FALSE)," ")</f>
        <v>passenger truck</v>
      </c>
    </row>
    <row r="2345" spans="3:7" x14ac:dyDescent="0.2">
      <c r="C2345" t="s">
        <v>1008</v>
      </c>
      <c r="D2345" t="s">
        <v>724</v>
      </c>
      <c r="E2345">
        <v>10</v>
      </c>
      <c r="F2345" t="str">
        <f>IFERROR(VLOOKUP(TRIM(sas_2015[[#This Row],[vehicle_Body type]]),body_cat[],2,FALSE)," ")</f>
        <v>motor home</v>
      </c>
      <c r="G2345" t="str">
        <f>IFERROR(VLOOKUP(TRIM(sas_2015[[#This Row],[Registration type]]),regi_cat[],2,FALSE)," ")</f>
        <v>auto</v>
      </c>
    </row>
    <row r="2346" spans="3:7" x14ac:dyDescent="0.2">
      <c r="C2346" t="s">
        <v>1008</v>
      </c>
      <c r="D2346" t="s">
        <v>730</v>
      </c>
      <c r="E2346">
        <v>1</v>
      </c>
      <c r="F2346" t="str">
        <f>IFERROR(VLOOKUP(TRIM(sas_2015[[#This Row],[vehicle_Body type]]),body_cat[],2,FALSE)," ")</f>
        <v>motor home</v>
      </c>
      <c r="G2346" t="str">
        <f>IFERROR(VLOOKUP(TRIM(sas_2015[[#This Row],[Registration type]]),regi_cat[],2,FALSE)," ")</f>
        <v>light commercial truck</v>
      </c>
    </row>
    <row r="2347" spans="3:7" x14ac:dyDescent="0.2">
      <c r="C2347" t="s">
        <v>1008</v>
      </c>
      <c r="D2347" t="s">
        <v>735</v>
      </c>
      <c r="E2347">
        <v>1</v>
      </c>
      <c r="F2347" t="str">
        <f>IFERROR(VLOOKUP(TRIM(sas_2015[[#This Row],[vehicle_Body type]]),body_cat[],2,FALSE)," ")</f>
        <v>motor home</v>
      </c>
      <c r="G2347" t="str">
        <f>IFERROR(VLOOKUP(TRIM(sas_2015[[#This Row],[Registration type]]),regi_cat[],2,FALSE)," ")</f>
        <v>auto</v>
      </c>
    </row>
    <row r="2348" spans="3:7" x14ac:dyDescent="0.2">
      <c r="C2348" t="s">
        <v>1008</v>
      </c>
      <c r="D2348" t="s">
        <v>794</v>
      </c>
      <c r="E2348">
        <v>4</v>
      </c>
      <c r="F2348" t="str">
        <f>IFERROR(VLOOKUP(TRIM(sas_2015[[#This Row],[vehicle_Body type]]),body_cat[],2,FALSE)," ")</f>
        <v>motor home</v>
      </c>
      <c r="G2348" t="str">
        <f>IFERROR(VLOOKUP(TRIM(sas_2015[[#This Row],[Registration type]]),regi_cat[],2,FALSE)," ")</f>
        <v>auto</v>
      </c>
    </row>
    <row r="2349" spans="3:7" x14ac:dyDescent="0.2">
      <c r="C2349" t="s">
        <v>1008</v>
      </c>
      <c r="D2349" t="s">
        <v>736</v>
      </c>
      <c r="E2349">
        <v>25</v>
      </c>
      <c r="F2349" t="str">
        <f>IFERROR(VLOOKUP(TRIM(sas_2015[[#This Row],[vehicle_Body type]]),body_cat[],2,FALSE)," ")</f>
        <v>motor home</v>
      </c>
      <c r="G2349" t="str">
        <f>IFERROR(VLOOKUP(TRIM(sas_2015[[#This Row],[Registration type]]),regi_cat[],2,FALSE)," ")</f>
        <v>municipal other</v>
      </c>
    </row>
    <row r="2350" spans="3:7" x14ac:dyDescent="0.2">
      <c r="C2350" t="s">
        <v>1008</v>
      </c>
      <c r="D2350" t="s">
        <v>738</v>
      </c>
      <c r="E2350">
        <v>5</v>
      </c>
      <c r="F2350" t="str">
        <f>IFERROR(VLOOKUP(TRIM(sas_2015[[#This Row],[vehicle_Body type]]),body_cat[],2,FALSE)," ")</f>
        <v>motor home</v>
      </c>
      <c r="G2350" t="str">
        <f>IFERROR(VLOOKUP(TRIM(sas_2015[[#This Row],[Registration type]]),regi_cat[],2,FALSE)," ")</f>
        <v>auto</v>
      </c>
    </row>
    <row r="2351" spans="3:7" x14ac:dyDescent="0.2">
      <c r="C2351" t="s">
        <v>1008</v>
      </c>
      <c r="D2351" t="s">
        <v>804</v>
      </c>
      <c r="E2351">
        <v>1</v>
      </c>
      <c r="F2351" t="str">
        <f>IFERROR(VLOOKUP(TRIM(sas_2015[[#This Row],[vehicle_Body type]]),body_cat[],2,FALSE)," ")</f>
        <v>motor home</v>
      </c>
      <c r="G2351" t="str">
        <f>IFERROR(VLOOKUP(TRIM(sas_2015[[#This Row],[Registration type]]),regi_cat[],2,FALSE)," ")</f>
        <v>auto</v>
      </c>
    </row>
    <row r="2352" spans="3:7" x14ac:dyDescent="0.2">
      <c r="C2352" t="s">
        <v>1008</v>
      </c>
      <c r="D2352" t="s">
        <v>740</v>
      </c>
      <c r="E2352">
        <v>1</v>
      </c>
      <c r="F2352" t="str">
        <f>IFERROR(VLOOKUP(TRIM(sas_2015[[#This Row],[vehicle_Body type]]),body_cat[],2,FALSE)," ")</f>
        <v>motor home</v>
      </c>
      <c r="G2352" t="str">
        <f>IFERROR(VLOOKUP(TRIM(sas_2015[[#This Row],[Registration type]]),regi_cat[],2,FALSE)," ")</f>
        <v>auto</v>
      </c>
    </row>
    <row r="2353" spans="3:7" x14ac:dyDescent="0.2">
      <c r="C2353" t="s">
        <v>1008</v>
      </c>
      <c r="D2353" t="s">
        <v>741</v>
      </c>
      <c r="E2353">
        <v>4</v>
      </c>
      <c r="F2353" t="str">
        <f>IFERROR(VLOOKUP(TRIM(sas_2015[[#This Row],[vehicle_Body type]]),body_cat[],2,FALSE)," ")</f>
        <v>motor home</v>
      </c>
      <c r="G2353" t="str">
        <f>IFERROR(VLOOKUP(TRIM(sas_2015[[#This Row],[Registration type]]),regi_cat[],2,FALSE)," ")</f>
        <v>passenger truck</v>
      </c>
    </row>
    <row r="2354" spans="3:7" x14ac:dyDescent="0.2">
      <c r="C2354" t="s">
        <v>1008</v>
      </c>
      <c r="D2354" t="s">
        <v>742</v>
      </c>
      <c r="E2354">
        <v>139</v>
      </c>
      <c r="F2354" t="str">
        <f>IFERROR(VLOOKUP(TRIM(sas_2015[[#This Row],[vehicle_Body type]]),body_cat[],2,FALSE)," ")</f>
        <v>motor home</v>
      </c>
      <c r="G2354" t="str">
        <f>IFERROR(VLOOKUP(TRIM(sas_2015[[#This Row],[Registration type]]),regi_cat[],2,FALSE)," ")</f>
        <v>trailer</v>
      </c>
    </row>
    <row r="2355" spans="3:7" x14ac:dyDescent="0.2">
      <c r="C2355" t="s">
        <v>1008</v>
      </c>
      <c r="D2355" t="s">
        <v>743</v>
      </c>
      <c r="E2355">
        <v>5081</v>
      </c>
      <c r="F2355" t="str">
        <f>IFERROR(VLOOKUP(TRIM(sas_2015[[#This Row],[vehicle_Body type]]),body_cat[],2,FALSE)," ")</f>
        <v>motor home</v>
      </c>
      <c r="G2355" t="str">
        <f>IFERROR(VLOOKUP(TRIM(sas_2015[[#This Row],[Registration type]]),regi_cat[],2,FALSE)," ")</f>
        <v>passenger truck</v>
      </c>
    </row>
    <row r="2356" spans="3:7" x14ac:dyDescent="0.2">
      <c r="C2356" t="s">
        <v>1008</v>
      </c>
      <c r="D2356" t="s">
        <v>810</v>
      </c>
      <c r="E2356">
        <v>1</v>
      </c>
      <c r="F2356" t="str">
        <f>IFERROR(VLOOKUP(TRIM(sas_2015[[#This Row],[vehicle_Body type]]),body_cat[],2,FALSE)," ")</f>
        <v>motor home</v>
      </c>
      <c r="G2356" t="str">
        <f>IFERROR(VLOOKUP(TRIM(sas_2015[[#This Row],[Registration type]]),regi_cat[],2,FALSE)," ")</f>
        <v>auto</v>
      </c>
    </row>
    <row r="2357" spans="3:7" x14ac:dyDescent="0.2">
      <c r="C2357" t="s">
        <v>1008</v>
      </c>
      <c r="D2357" t="s">
        <v>746</v>
      </c>
      <c r="E2357">
        <v>4</v>
      </c>
      <c r="F2357" t="str">
        <f>IFERROR(VLOOKUP(TRIM(sas_2015[[#This Row],[vehicle_Body type]]),body_cat[],2,FALSE)," ")</f>
        <v>motor home</v>
      </c>
      <c r="G2357" t="str">
        <f>IFERROR(VLOOKUP(TRIM(sas_2015[[#This Row],[Registration type]]),regi_cat[],2,FALSE)," ")</f>
        <v>auto</v>
      </c>
    </row>
    <row r="2358" spans="3:7" x14ac:dyDescent="0.2">
      <c r="C2358" t="s">
        <v>1008</v>
      </c>
      <c r="D2358" t="s">
        <v>747</v>
      </c>
      <c r="E2358">
        <v>1</v>
      </c>
      <c r="F2358" t="str">
        <f>IFERROR(VLOOKUP(TRIM(sas_2015[[#This Row],[vehicle_Body type]]),body_cat[],2,FALSE)," ")</f>
        <v>motor home</v>
      </c>
      <c r="G2358" t="str">
        <f>IFERROR(VLOOKUP(TRIM(sas_2015[[#This Row],[Registration type]]),regi_cat[],2,FALSE)," ")</f>
        <v>auto</v>
      </c>
    </row>
    <row r="2359" spans="3:7" x14ac:dyDescent="0.2">
      <c r="C2359" t="s">
        <v>1008</v>
      </c>
      <c r="D2359" t="s">
        <v>751</v>
      </c>
      <c r="E2359">
        <v>3</v>
      </c>
      <c r="F2359" t="str">
        <f>IFERROR(VLOOKUP(TRIM(sas_2015[[#This Row],[vehicle_Body type]]),body_cat[],2,FALSE)," ")</f>
        <v>motor home</v>
      </c>
      <c r="G2359" t="str">
        <f>IFERROR(VLOOKUP(TRIM(sas_2015[[#This Row],[Registration type]]),regi_cat[],2,FALSE)," ")</f>
        <v>trailer</v>
      </c>
    </row>
    <row r="2360" spans="3:7" x14ac:dyDescent="0.2">
      <c r="C2360" t="s">
        <v>1008</v>
      </c>
      <c r="D2360" t="s">
        <v>872</v>
      </c>
      <c r="E2360">
        <v>1</v>
      </c>
      <c r="F2360" t="str">
        <f>IFERROR(VLOOKUP(TRIM(sas_2015[[#This Row],[vehicle_Body type]]),body_cat[],2,FALSE)," ")</f>
        <v>motor home</v>
      </c>
      <c r="G2360" t="str">
        <f>IFERROR(VLOOKUP(TRIM(sas_2015[[#This Row],[Registration type]]),regi_cat[],2,FALSE)," ")</f>
        <v>trailer</v>
      </c>
    </row>
    <row r="2361" spans="3:7" x14ac:dyDescent="0.2">
      <c r="C2361" t="s">
        <v>1008</v>
      </c>
      <c r="D2361" t="s">
        <v>884</v>
      </c>
      <c r="E2361">
        <v>1</v>
      </c>
      <c r="F2361" t="str">
        <f>IFERROR(VLOOKUP(TRIM(sas_2015[[#This Row],[vehicle_Body type]]),body_cat[],2,FALSE)," ")</f>
        <v>motor home</v>
      </c>
      <c r="G2361" t="str">
        <f>IFERROR(VLOOKUP(TRIM(sas_2015[[#This Row],[Registration type]]),regi_cat[],2,FALSE)," ")</f>
        <v>trailer</v>
      </c>
    </row>
    <row r="2362" spans="3:7" x14ac:dyDescent="0.2">
      <c r="C2362" t="s">
        <v>1008</v>
      </c>
      <c r="D2362" t="s">
        <v>885</v>
      </c>
      <c r="E2362">
        <v>1</v>
      </c>
      <c r="F2362" t="str">
        <f>IFERROR(VLOOKUP(TRIM(sas_2015[[#This Row],[vehicle_Body type]]),body_cat[],2,FALSE)," ")</f>
        <v>motor home</v>
      </c>
      <c r="G2362" t="str">
        <f>IFERROR(VLOOKUP(TRIM(sas_2015[[#This Row],[Registration type]]),regi_cat[],2,FALSE)," ")</f>
        <v>trailer</v>
      </c>
    </row>
    <row r="2363" spans="3:7" x14ac:dyDescent="0.2">
      <c r="C2363" t="s">
        <v>1008</v>
      </c>
      <c r="D2363" t="s">
        <v>752</v>
      </c>
      <c r="E2363">
        <v>38</v>
      </c>
      <c r="F2363" t="str">
        <f>IFERROR(VLOOKUP(TRIM(sas_2015[[#This Row],[vehicle_Body type]]),body_cat[],2,FALSE)," ")</f>
        <v>motor home</v>
      </c>
      <c r="G2363" t="str">
        <f>IFERROR(VLOOKUP(TRIM(sas_2015[[#This Row],[Registration type]]),regi_cat[],2,FALSE)," ")</f>
        <v>light commercial truck</v>
      </c>
    </row>
    <row r="2364" spans="3:7" x14ac:dyDescent="0.2">
      <c r="C2364" t="s">
        <v>1008</v>
      </c>
      <c r="D2364" t="s">
        <v>753</v>
      </c>
      <c r="E2364">
        <v>45</v>
      </c>
      <c r="F2364" t="str">
        <f>IFERROR(VLOOKUP(TRIM(sas_2015[[#This Row],[vehicle_Body type]]),body_cat[],2,FALSE)," ")</f>
        <v>motor home</v>
      </c>
      <c r="G2364" t="str">
        <f>IFERROR(VLOOKUP(TRIM(sas_2015[[#This Row],[Registration type]]),regi_cat[],2,FALSE)," ")</f>
        <v>light commercial truck</v>
      </c>
    </row>
    <row r="2365" spans="3:7" x14ac:dyDescent="0.2">
      <c r="C2365" t="s">
        <v>1008</v>
      </c>
      <c r="D2365" t="s">
        <v>868</v>
      </c>
      <c r="E2365">
        <v>23</v>
      </c>
      <c r="F2365" t="str">
        <f>IFERROR(VLOOKUP(TRIM(sas_2015[[#This Row],[vehicle_Body type]]),body_cat[],2,FALSE)," ")</f>
        <v>motor home</v>
      </c>
      <c r="G2365" t="str">
        <f>IFERROR(VLOOKUP(TRIM(sas_2015[[#This Row],[Registration type]]),regi_cat[],2,FALSE)," ")</f>
        <v>single unit long haul</v>
      </c>
    </row>
    <row r="2366" spans="3:7" x14ac:dyDescent="0.2">
      <c r="C2366" t="s">
        <v>1008</v>
      </c>
      <c r="D2366" t="s">
        <v>876</v>
      </c>
      <c r="E2366">
        <v>2</v>
      </c>
      <c r="F2366" t="str">
        <f>IFERROR(VLOOKUP(TRIM(sas_2015[[#This Row],[vehicle_Body type]]),body_cat[],2,FALSE)," ")</f>
        <v>motor home</v>
      </c>
      <c r="G2366" t="str">
        <f>IFERROR(VLOOKUP(TRIM(sas_2015[[#This Row],[Registration type]]),regi_cat[],2,FALSE)," ")</f>
        <v>single unit long haul</v>
      </c>
    </row>
    <row r="2367" spans="3:7" x14ac:dyDescent="0.2">
      <c r="C2367" t="s">
        <v>1008</v>
      </c>
      <c r="D2367" t="s">
        <v>898</v>
      </c>
      <c r="E2367">
        <v>2</v>
      </c>
      <c r="F2367" t="str">
        <f>IFERROR(VLOOKUP(TRIM(sas_2015[[#This Row],[vehicle_Body type]]),body_cat[],2,FALSE)," ")</f>
        <v>motor home</v>
      </c>
      <c r="G2367" t="str">
        <f>IFERROR(VLOOKUP(TRIM(sas_2015[[#This Row],[Registration type]]),regi_cat[],2,FALSE)," ")</f>
        <v>combination long haul</v>
      </c>
    </row>
    <row r="2368" spans="3:7" x14ac:dyDescent="0.2">
      <c r="C2368" t="s">
        <v>1008</v>
      </c>
      <c r="D2368" t="s">
        <v>755</v>
      </c>
      <c r="E2368">
        <v>2</v>
      </c>
      <c r="F2368" t="str">
        <f>IFERROR(VLOOKUP(TRIM(sas_2015[[#This Row],[vehicle_Body type]]),body_cat[],2,FALSE)," ")</f>
        <v>motor home</v>
      </c>
      <c r="G2368" t="str">
        <f>IFERROR(VLOOKUP(TRIM(sas_2015[[#This Row],[Registration type]]),regi_cat[],2,FALSE)," ")</f>
        <v>combination long haul</v>
      </c>
    </row>
    <row r="2369" spans="3:7" x14ac:dyDescent="0.2">
      <c r="C2369" t="s">
        <v>1008</v>
      </c>
      <c r="D2369" t="s">
        <v>757</v>
      </c>
      <c r="E2369">
        <v>88</v>
      </c>
      <c r="F2369" t="str">
        <f>IFERROR(VLOOKUP(TRIM(sas_2015[[#This Row],[vehicle_Body type]]),body_cat[],2,FALSE)," ")</f>
        <v>motor home</v>
      </c>
      <c r="G2369" t="str">
        <f>IFERROR(VLOOKUP(TRIM(sas_2015[[#This Row],[Registration type]]),regi_cat[],2,FALSE)," ")</f>
        <v>light commercial truck</v>
      </c>
    </row>
    <row r="2370" spans="3:7" x14ac:dyDescent="0.2">
      <c r="C2370" t="s">
        <v>1008</v>
      </c>
      <c r="D2370" t="s">
        <v>761</v>
      </c>
      <c r="E2370">
        <v>1</v>
      </c>
      <c r="F2370" t="str">
        <f>IFERROR(VLOOKUP(TRIM(sas_2015[[#This Row],[vehicle_Body type]]),body_cat[],2,FALSE)," ")</f>
        <v>motor home</v>
      </c>
      <c r="G2370" t="str">
        <f>IFERROR(VLOOKUP(TRIM(sas_2015[[#This Row],[Registration type]]),regi_cat[],2,FALSE)," ")</f>
        <v>auto</v>
      </c>
    </row>
    <row r="2371" spans="3:7" x14ac:dyDescent="0.2">
      <c r="C2371" t="s">
        <v>1008</v>
      </c>
      <c r="D2371" t="s">
        <v>762</v>
      </c>
      <c r="E2371">
        <v>1</v>
      </c>
      <c r="F2371" t="str">
        <f>IFERROR(VLOOKUP(TRIM(sas_2015[[#This Row],[vehicle_Body type]]),body_cat[],2,FALSE)," ")</f>
        <v>motor home</v>
      </c>
      <c r="G2371" t="str">
        <f>IFERROR(VLOOKUP(TRIM(sas_2015[[#This Row],[Registration type]]),regi_cat[],2,FALSE)," ")</f>
        <v>auto</v>
      </c>
    </row>
    <row r="2372" spans="3:7" x14ac:dyDescent="0.2">
      <c r="C2372" t="s">
        <v>1008</v>
      </c>
      <c r="D2372" t="s">
        <v>763</v>
      </c>
      <c r="E2372">
        <v>5</v>
      </c>
      <c r="F2372" t="str">
        <f>IFERROR(VLOOKUP(TRIM(sas_2015[[#This Row],[vehicle_Body type]]),body_cat[],2,FALSE)," ")</f>
        <v>motor home</v>
      </c>
      <c r="G2372" t="str">
        <f>IFERROR(VLOOKUP(TRIM(sas_2015[[#This Row],[Registration type]]),regi_cat[],2,FALSE)," ")</f>
        <v>auto</v>
      </c>
    </row>
    <row r="2373" spans="3:7" x14ac:dyDescent="0.2">
      <c r="C2373" t="s">
        <v>1008</v>
      </c>
      <c r="D2373" t="s">
        <v>750</v>
      </c>
      <c r="E2373">
        <v>3</v>
      </c>
      <c r="F2373" t="str">
        <f>IFERROR(VLOOKUP(TRIM(sas_2015[[#This Row],[vehicle_Body type]]),body_cat[],2,FALSE)," ")</f>
        <v>motor home</v>
      </c>
      <c r="G2373" t="str">
        <f>IFERROR(VLOOKUP(TRIM(sas_2015[[#This Row],[Registration type]]),regi_cat[],2,FALSE)," ")</f>
        <v xml:space="preserve"> </v>
      </c>
    </row>
    <row r="2374" spans="3:7" x14ac:dyDescent="0.2">
      <c r="C2374" t="s">
        <v>1008</v>
      </c>
      <c r="D2374" t="s">
        <v>867</v>
      </c>
      <c r="E2374">
        <v>2</v>
      </c>
      <c r="F2374" t="str">
        <f>IFERROR(VLOOKUP(TRIM(sas_2015[[#This Row],[vehicle_Body type]]),body_cat[],2,FALSE)," ")</f>
        <v>motor home</v>
      </c>
      <c r="G2374" t="str">
        <f>IFERROR(VLOOKUP(TRIM(sas_2015[[#This Row],[Registration type]]),regi_cat[],2,FALSE)," ")</f>
        <v xml:space="preserve"> </v>
      </c>
    </row>
    <row r="2375" spans="3:7" x14ac:dyDescent="0.2">
      <c r="C2375" t="s">
        <v>1009</v>
      </c>
      <c r="D2375" t="s">
        <v>722</v>
      </c>
      <c r="E2375">
        <v>77</v>
      </c>
      <c r="F2375" t="str">
        <f>IFERROR(VLOOKUP(TRIM(sas_2015[[#This Row],[vehicle_Body type]]),body_cat[],2,FALSE)," ")</f>
        <v>motorcycle</v>
      </c>
      <c r="G2375" t="str">
        <f>IFERROR(VLOOKUP(TRIM(sas_2015[[#This Row],[Registration type]]),regi_cat[],2,FALSE)," ")</f>
        <v>auto</v>
      </c>
    </row>
    <row r="2376" spans="3:7" x14ac:dyDescent="0.2">
      <c r="C2376" t="s">
        <v>1009</v>
      </c>
      <c r="D2376" t="s">
        <v>749</v>
      </c>
      <c r="E2376">
        <v>1</v>
      </c>
      <c r="F2376" t="str">
        <f>IFERROR(VLOOKUP(TRIM(sas_2015[[#This Row],[vehicle_Body type]]),body_cat[],2,FALSE)," ")</f>
        <v>motorcycle</v>
      </c>
      <c r="G2376" t="str">
        <f>IFERROR(VLOOKUP(TRIM(sas_2015[[#This Row],[Registration type]]),regi_cat[],2,FALSE)," ")</f>
        <v xml:space="preserve"> </v>
      </c>
    </row>
    <row r="2377" spans="3:7" x14ac:dyDescent="0.2">
      <c r="C2377" t="s">
        <v>1009</v>
      </c>
      <c r="D2377" t="s">
        <v>771</v>
      </c>
      <c r="E2377">
        <v>1</v>
      </c>
      <c r="F2377" t="str">
        <f>IFERROR(VLOOKUP(TRIM(sas_2015[[#This Row],[vehicle_Body type]]),body_cat[],2,FALSE)," ")</f>
        <v>motorcycle</v>
      </c>
      <c r="G2377" t="str">
        <f>IFERROR(VLOOKUP(TRIM(sas_2015[[#This Row],[Registration type]]),regi_cat[],2,FALSE)," ")</f>
        <v>auto</v>
      </c>
    </row>
    <row r="2378" spans="3:7" x14ac:dyDescent="0.2">
      <c r="C2378" t="s">
        <v>1009</v>
      </c>
      <c r="D2378" t="s">
        <v>711</v>
      </c>
      <c r="E2378">
        <v>1212</v>
      </c>
      <c r="F2378" t="str">
        <f>IFERROR(VLOOKUP(TRIM(sas_2015[[#This Row],[vehicle_Body type]]),body_cat[],2,FALSE)," ")</f>
        <v>motorcycle</v>
      </c>
      <c r="G2378" t="str">
        <f>IFERROR(VLOOKUP(TRIM(sas_2015[[#This Row],[Registration type]]),regi_cat[],2,FALSE)," ")</f>
        <v>auto</v>
      </c>
    </row>
    <row r="2379" spans="3:7" x14ac:dyDescent="0.2">
      <c r="C2379" t="s">
        <v>1009</v>
      </c>
      <c r="D2379" t="s">
        <v>712</v>
      </c>
      <c r="E2379">
        <v>353</v>
      </c>
      <c r="F2379" t="str">
        <f>IFERROR(VLOOKUP(TRIM(sas_2015[[#This Row],[vehicle_Body type]]),body_cat[],2,FALSE)," ")</f>
        <v>motorcycle</v>
      </c>
      <c r="G2379" t="str">
        <f>IFERROR(VLOOKUP(TRIM(sas_2015[[#This Row],[Registration type]]),regi_cat[],2,FALSE)," ")</f>
        <v>auto</v>
      </c>
    </row>
    <row r="2380" spans="3:7" x14ac:dyDescent="0.2">
      <c r="C2380" t="s">
        <v>1009</v>
      </c>
      <c r="D2380" t="s">
        <v>713</v>
      </c>
      <c r="E2380">
        <v>1</v>
      </c>
      <c r="F2380" t="str">
        <f>IFERROR(VLOOKUP(TRIM(sas_2015[[#This Row],[vehicle_Body type]]),body_cat[],2,FALSE)," ")</f>
        <v>motorcycle</v>
      </c>
      <c r="G2380" t="str">
        <f>IFERROR(VLOOKUP(TRIM(sas_2015[[#This Row],[Registration type]]),regi_cat[],2,FALSE)," ")</f>
        <v>auto</v>
      </c>
    </row>
    <row r="2381" spans="3:7" x14ac:dyDescent="0.2">
      <c r="C2381" t="s">
        <v>1009</v>
      </c>
      <c r="D2381" t="s">
        <v>715</v>
      </c>
      <c r="E2381">
        <v>110</v>
      </c>
      <c r="F2381" t="str">
        <f>IFERROR(VLOOKUP(TRIM(sas_2015[[#This Row],[vehicle_Body type]]),body_cat[],2,FALSE)," ")</f>
        <v>motorcycle</v>
      </c>
      <c r="G2381" t="str">
        <f>IFERROR(VLOOKUP(TRIM(sas_2015[[#This Row],[Registration type]]),regi_cat[],2,FALSE)," ")</f>
        <v>auto</v>
      </c>
    </row>
    <row r="2382" spans="3:7" x14ac:dyDescent="0.2">
      <c r="C2382" t="s">
        <v>1009</v>
      </c>
      <c r="D2382" t="s">
        <v>716</v>
      </c>
      <c r="E2382">
        <v>33</v>
      </c>
      <c r="F2382" t="str">
        <f>IFERROR(VLOOKUP(TRIM(sas_2015[[#This Row],[vehicle_Body type]]),body_cat[],2,FALSE)," ")</f>
        <v>motorcycle</v>
      </c>
      <c r="G2382" t="str">
        <f>IFERROR(VLOOKUP(TRIM(sas_2015[[#This Row],[Registration type]]),regi_cat[],2,FALSE)," ")</f>
        <v>auto</v>
      </c>
    </row>
    <row r="2383" spans="3:7" x14ac:dyDescent="0.2">
      <c r="C2383" t="s">
        <v>1009</v>
      </c>
      <c r="D2383" t="s">
        <v>717</v>
      </c>
      <c r="E2383">
        <v>31</v>
      </c>
      <c r="F2383" t="str">
        <f>IFERROR(VLOOKUP(TRIM(sas_2015[[#This Row],[vehicle_Body type]]),body_cat[],2,FALSE)," ")</f>
        <v>motorcycle</v>
      </c>
      <c r="G2383" t="str">
        <f>IFERROR(VLOOKUP(TRIM(sas_2015[[#This Row],[Registration type]]),regi_cat[],2,FALSE)," ")</f>
        <v>auto</v>
      </c>
    </row>
    <row r="2384" spans="3:7" x14ac:dyDescent="0.2">
      <c r="C2384" t="s">
        <v>1009</v>
      </c>
      <c r="D2384" t="s">
        <v>719</v>
      </c>
      <c r="E2384">
        <v>1</v>
      </c>
      <c r="F2384" t="str">
        <f>IFERROR(VLOOKUP(TRIM(sas_2015[[#This Row],[vehicle_Body type]]),body_cat[],2,FALSE)," ")</f>
        <v>motorcycle</v>
      </c>
      <c r="G2384" t="str">
        <f>IFERROR(VLOOKUP(TRIM(sas_2015[[#This Row],[Registration type]]),regi_cat[],2,FALSE)," ")</f>
        <v>auto</v>
      </c>
    </row>
    <row r="2385" spans="3:7" x14ac:dyDescent="0.2">
      <c r="C2385" t="s">
        <v>1009</v>
      </c>
      <c r="D2385" t="s">
        <v>782</v>
      </c>
      <c r="E2385">
        <v>1</v>
      </c>
      <c r="F2385" t="str">
        <f>IFERROR(VLOOKUP(TRIM(sas_2015[[#This Row],[vehicle_Body type]]),body_cat[],2,FALSE)," ")</f>
        <v>motorcycle</v>
      </c>
      <c r="G2385" t="str">
        <f>IFERROR(VLOOKUP(TRIM(sas_2015[[#This Row],[Registration type]]),regi_cat[],2,FALSE)," ")</f>
        <v>auto</v>
      </c>
    </row>
    <row r="2386" spans="3:7" x14ac:dyDescent="0.2">
      <c r="C2386" t="s">
        <v>1009</v>
      </c>
      <c r="D2386" t="s">
        <v>728</v>
      </c>
      <c r="E2386">
        <v>142071</v>
      </c>
      <c r="F2386" t="str">
        <f>IFERROR(VLOOKUP(TRIM(sas_2015[[#This Row],[vehicle_Body type]]),body_cat[],2,FALSE)," ")</f>
        <v>motorcycle</v>
      </c>
      <c r="G2386" t="str">
        <f>IFERROR(VLOOKUP(TRIM(sas_2015[[#This Row],[Registration type]]),regi_cat[],2,FALSE)," ")</f>
        <v>motorcycle</v>
      </c>
    </row>
    <row r="2387" spans="3:7" x14ac:dyDescent="0.2">
      <c r="C2387" t="s">
        <v>1009</v>
      </c>
      <c r="D2387" t="s">
        <v>729</v>
      </c>
      <c r="E2387">
        <v>6851</v>
      </c>
      <c r="F2387" t="str">
        <f>IFERROR(VLOOKUP(TRIM(sas_2015[[#This Row],[vehicle_Body type]]),body_cat[],2,FALSE)," ")</f>
        <v>motorcycle</v>
      </c>
      <c r="G2387" t="str">
        <f>IFERROR(VLOOKUP(TRIM(sas_2015[[#This Row],[Registration type]]),regi_cat[],2,FALSE)," ")</f>
        <v>motorcycle</v>
      </c>
    </row>
    <row r="2388" spans="3:7" x14ac:dyDescent="0.2">
      <c r="C2388" t="s">
        <v>1009</v>
      </c>
      <c r="D2388" t="s">
        <v>734</v>
      </c>
      <c r="E2388">
        <v>816</v>
      </c>
      <c r="F2388" t="str">
        <f>IFERROR(VLOOKUP(TRIM(sas_2015[[#This Row],[vehicle_Body type]]),body_cat[],2,FALSE)," ")</f>
        <v>motorcycle</v>
      </c>
      <c r="G2388" t="str">
        <f>IFERROR(VLOOKUP(TRIM(sas_2015[[#This Row],[Registration type]]),regi_cat[],2,FALSE)," ")</f>
        <v>motorcycle</v>
      </c>
    </row>
    <row r="2389" spans="3:7" x14ac:dyDescent="0.2">
      <c r="C2389" t="s">
        <v>1009</v>
      </c>
      <c r="D2389" t="s">
        <v>794</v>
      </c>
      <c r="E2389">
        <v>22</v>
      </c>
      <c r="F2389" t="str">
        <f>IFERROR(VLOOKUP(TRIM(sas_2015[[#This Row],[vehicle_Body type]]),body_cat[],2,FALSE)," ")</f>
        <v>motorcycle</v>
      </c>
      <c r="G2389" t="str">
        <f>IFERROR(VLOOKUP(TRIM(sas_2015[[#This Row],[Registration type]]),regi_cat[],2,FALSE)," ")</f>
        <v>auto</v>
      </c>
    </row>
    <row r="2390" spans="3:7" x14ac:dyDescent="0.2">
      <c r="C2390" t="s">
        <v>1009</v>
      </c>
      <c r="D2390" t="s">
        <v>736</v>
      </c>
      <c r="E2390">
        <v>47</v>
      </c>
      <c r="F2390" t="str">
        <f>IFERROR(VLOOKUP(TRIM(sas_2015[[#This Row],[vehicle_Body type]]),body_cat[],2,FALSE)," ")</f>
        <v>motorcycle</v>
      </c>
      <c r="G2390" t="str">
        <f>IFERROR(VLOOKUP(TRIM(sas_2015[[#This Row],[Registration type]]),regi_cat[],2,FALSE)," ")</f>
        <v>municipal other</v>
      </c>
    </row>
    <row r="2391" spans="3:7" x14ac:dyDescent="0.2">
      <c r="C2391" t="s">
        <v>1009</v>
      </c>
      <c r="D2391" t="s">
        <v>805</v>
      </c>
      <c r="E2391">
        <v>14</v>
      </c>
      <c r="F2391" t="str">
        <f>IFERROR(VLOOKUP(TRIM(sas_2015[[#This Row],[vehicle_Body type]]),body_cat[],2,FALSE)," ")</f>
        <v>motorcycle</v>
      </c>
      <c r="G2391" t="str">
        <f>IFERROR(VLOOKUP(TRIM(sas_2015[[#This Row],[Registration type]]),regi_cat[],2,FALSE)," ")</f>
        <v>auto</v>
      </c>
    </row>
    <row r="2392" spans="3:7" x14ac:dyDescent="0.2">
      <c r="C2392" t="s">
        <v>1009</v>
      </c>
      <c r="D2392" t="s">
        <v>743</v>
      </c>
      <c r="E2392">
        <v>2</v>
      </c>
      <c r="F2392" t="str">
        <f>IFERROR(VLOOKUP(TRIM(sas_2015[[#This Row],[vehicle_Body type]]),body_cat[],2,FALSE)," ")</f>
        <v>motorcycle</v>
      </c>
      <c r="G2392" t="str">
        <f>IFERROR(VLOOKUP(TRIM(sas_2015[[#This Row],[Registration type]]),regi_cat[],2,FALSE)," ")</f>
        <v>passenger truck</v>
      </c>
    </row>
    <row r="2393" spans="3:7" x14ac:dyDescent="0.2">
      <c r="C2393" t="s">
        <v>1009</v>
      </c>
      <c r="D2393" t="s">
        <v>1006</v>
      </c>
      <c r="E2393">
        <v>2</v>
      </c>
      <c r="F2393" t="str">
        <f>IFERROR(VLOOKUP(TRIM(sas_2015[[#This Row],[vehicle_Body type]]),body_cat[],2,FALSE)," ")</f>
        <v>motorcycle</v>
      </c>
      <c r="G2393" t="str">
        <f>IFERROR(VLOOKUP(TRIM(sas_2015[[#This Row],[Registration type]]),regi_cat[],2,FALSE)," ")</f>
        <v>motorcycle</v>
      </c>
    </row>
    <row r="2394" spans="3:7" x14ac:dyDescent="0.2">
      <c r="C2394" t="s">
        <v>1009</v>
      </c>
      <c r="D2394" t="s">
        <v>1010</v>
      </c>
      <c r="E2394">
        <v>12</v>
      </c>
      <c r="F2394" t="str">
        <f>IFERROR(VLOOKUP(TRIM(sas_2015[[#This Row],[vehicle_Body type]]),body_cat[],2,FALSE)," ")</f>
        <v>motorcycle</v>
      </c>
      <c r="G2394" t="str">
        <f>IFERROR(VLOOKUP(TRIM(sas_2015[[#This Row],[Registration type]]),regi_cat[],2,FALSE)," ")</f>
        <v>auto</v>
      </c>
    </row>
    <row r="2395" spans="3:7" x14ac:dyDescent="0.2">
      <c r="C2395" t="s">
        <v>1009</v>
      </c>
      <c r="D2395" t="s">
        <v>759</v>
      </c>
      <c r="E2395">
        <v>4</v>
      </c>
      <c r="F2395" t="str">
        <f>IFERROR(VLOOKUP(TRIM(sas_2015[[#This Row],[vehicle_Body type]]),body_cat[],2,FALSE)," ")</f>
        <v>motorcycle</v>
      </c>
      <c r="G2395" t="str">
        <f>IFERROR(VLOOKUP(TRIM(sas_2015[[#This Row],[Registration type]]),regi_cat[],2,FALSE)," ")</f>
        <v>auto</v>
      </c>
    </row>
    <row r="2396" spans="3:7" x14ac:dyDescent="0.2">
      <c r="C2396" t="s">
        <v>1009</v>
      </c>
      <c r="D2396" t="s">
        <v>760</v>
      </c>
      <c r="E2396">
        <v>1067</v>
      </c>
      <c r="F2396" t="str">
        <f>IFERROR(VLOOKUP(TRIM(sas_2015[[#This Row],[vehicle_Body type]]),body_cat[],2,FALSE)," ")</f>
        <v>motorcycle</v>
      </c>
      <c r="G2396" t="str">
        <f>IFERROR(VLOOKUP(TRIM(sas_2015[[#This Row],[Registration type]]),regi_cat[],2,FALSE)," ")</f>
        <v>auto</v>
      </c>
    </row>
    <row r="2397" spans="3:7" x14ac:dyDescent="0.2">
      <c r="C2397" t="s">
        <v>1009</v>
      </c>
      <c r="D2397" t="s">
        <v>763</v>
      </c>
      <c r="E2397">
        <v>353</v>
      </c>
      <c r="F2397" t="str">
        <f>IFERROR(VLOOKUP(TRIM(sas_2015[[#This Row],[vehicle_Body type]]),body_cat[],2,FALSE)," ")</f>
        <v>motorcycle</v>
      </c>
      <c r="G2397" t="str">
        <f>IFERROR(VLOOKUP(TRIM(sas_2015[[#This Row],[Registration type]]),regi_cat[],2,FALSE)," ")</f>
        <v>auto</v>
      </c>
    </row>
    <row r="2398" spans="3:7" x14ac:dyDescent="0.2">
      <c r="C2398" t="s">
        <v>1009</v>
      </c>
      <c r="D2398" t="s">
        <v>764</v>
      </c>
      <c r="E2398">
        <v>236</v>
      </c>
      <c r="F2398" t="str">
        <f>IFERROR(VLOOKUP(TRIM(sas_2015[[#This Row],[vehicle_Body type]]),body_cat[],2,FALSE)," ")</f>
        <v>motorcycle</v>
      </c>
      <c r="G2398" t="str">
        <f>IFERROR(VLOOKUP(TRIM(sas_2015[[#This Row],[Registration type]]),regi_cat[],2,FALSE)," ")</f>
        <v>auto</v>
      </c>
    </row>
    <row r="2399" spans="3:7" x14ac:dyDescent="0.2">
      <c r="C2399" t="s">
        <v>1011</v>
      </c>
      <c r="D2399" t="s">
        <v>722</v>
      </c>
      <c r="E2399">
        <v>1</v>
      </c>
      <c r="F2399" t="str">
        <f>IFERROR(VLOOKUP(TRIM(sas_2015[[#This Row],[vehicle_Body type]]),body_cat[],2,FALSE)," ")</f>
        <v>motorcycle</v>
      </c>
      <c r="G2399" t="str">
        <f>IFERROR(VLOOKUP(TRIM(sas_2015[[#This Row],[Registration type]]),regi_cat[],2,FALSE)," ")</f>
        <v>auto</v>
      </c>
    </row>
    <row r="2400" spans="3:7" x14ac:dyDescent="0.2">
      <c r="C2400" t="s">
        <v>1011</v>
      </c>
      <c r="D2400" t="s">
        <v>711</v>
      </c>
      <c r="E2400">
        <v>39</v>
      </c>
      <c r="F2400" t="str">
        <f>IFERROR(VLOOKUP(TRIM(sas_2015[[#This Row],[vehicle_Body type]]),body_cat[],2,FALSE)," ")</f>
        <v>motorcycle</v>
      </c>
      <c r="G2400" t="str">
        <f>IFERROR(VLOOKUP(TRIM(sas_2015[[#This Row],[Registration type]]),regi_cat[],2,FALSE)," ")</f>
        <v>auto</v>
      </c>
    </row>
    <row r="2401" spans="3:7" x14ac:dyDescent="0.2">
      <c r="C2401" t="s">
        <v>1011</v>
      </c>
      <c r="D2401" t="s">
        <v>712</v>
      </c>
      <c r="E2401">
        <v>4</v>
      </c>
      <c r="F2401" t="str">
        <f>IFERROR(VLOOKUP(TRIM(sas_2015[[#This Row],[vehicle_Body type]]),body_cat[],2,FALSE)," ")</f>
        <v>motorcycle</v>
      </c>
      <c r="G2401" t="str">
        <f>IFERROR(VLOOKUP(TRIM(sas_2015[[#This Row],[Registration type]]),regi_cat[],2,FALSE)," ")</f>
        <v>auto</v>
      </c>
    </row>
    <row r="2402" spans="3:7" x14ac:dyDescent="0.2">
      <c r="C2402" t="s">
        <v>1011</v>
      </c>
      <c r="D2402" t="s">
        <v>716</v>
      </c>
      <c r="E2402">
        <v>1</v>
      </c>
      <c r="F2402" t="str">
        <f>IFERROR(VLOOKUP(TRIM(sas_2015[[#This Row],[vehicle_Body type]]),body_cat[],2,FALSE)," ")</f>
        <v>motorcycle</v>
      </c>
      <c r="G2402" t="str">
        <f>IFERROR(VLOOKUP(TRIM(sas_2015[[#This Row],[Registration type]]),regi_cat[],2,FALSE)," ")</f>
        <v>auto</v>
      </c>
    </row>
    <row r="2403" spans="3:7" x14ac:dyDescent="0.2">
      <c r="C2403" t="s">
        <v>1011</v>
      </c>
      <c r="D2403" t="s">
        <v>717</v>
      </c>
      <c r="E2403">
        <v>1</v>
      </c>
      <c r="F2403" t="str">
        <f>IFERROR(VLOOKUP(TRIM(sas_2015[[#This Row],[vehicle_Body type]]),body_cat[],2,FALSE)," ")</f>
        <v>motorcycle</v>
      </c>
      <c r="G2403" t="str">
        <f>IFERROR(VLOOKUP(TRIM(sas_2015[[#This Row],[Registration type]]),regi_cat[],2,FALSE)," ")</f>
        <v>auto</v>
      </c>
    </row>
    <row r="2404" spans="3:7" x14ac:dyDescent="0.2">
      <c r="C2404" t="s">
        <v>1011</v>
      </c>
      <c r="D2404" t="s">
        <v>728</v>
      </c>
      <c r="E2404">
        <v>1111</v>
      </c>
      <c r="F2404" t="str">
        <f>IFERROR(VLOOKUP(TRIM(sas_2015[[#This Row],[vehicle_Body type]]),body_cat[],2,FALSE)," ")</f>
        <v>motorcycle</v>
      </c>
      <c r="G2404" t="str">
        <f>IFERROR(VLOOKUP(TRIM(sas_2015[[#This Row],[Registration type]]),regi_cat[],2,FALSE)," ")</f>
        <v>motorcycle</v>
      </c>
    </row>
    <row r="2405" spans="3:7" x14ac:dyDescent="0.2">
      <c r="C2405" t="s">
        <v>1011</v>
      </c>
      <c r="D2405" t="s">
        <v>729</v>
      </c>
      <c r="E2405">
        <v>4206</v>
      </c>
      <c r="F2405" t="str">
        <f>IFERROR(VLOOKUP(TRIM(sas_2015[[#This Row],[vehicle_Body type]]),body_cat[],2,FALSE)," ")</f>
        <v>motorcycle</v>
      </c>
      <c r="G2405" t="str">
        <f>IFERROR(VLOOKUP(TRIM(sas_2015[[#This Row],[Registration type]]),regi_cat[],2,FALSE)," ")</f>
        <v>motorcycle</v>
      </c>
    </row>
    <row r="2406" spans="3:7" x14ac:dyDescent="0.2">
      <c r="C2406" t="s">
        <v>1011</v>
      </c>
      <c r="D2406" t="s">
        <v>734</v>
      </c>
      <c r="E2406">
        <v>5</v>
      </c>
      <c r="F2406" t="str">
        <f>IFERROR(VLOOKUP(TRIM(sas_2015[[#This Row],[vehicle_Body type]]),body_cat[],2,FALSE)," ")</f>
        <v>motorcycle</v>
      </c>
      <c r="G2406" t="str">
        <f>IFERROR(VLOOKUP(TRIM(sas_2015[[#This Row],[Registration type]]),regi_cat[],2,FALSE)," ")</f>
        <v>motorcycle</v>
      </c>
    </row>
    <row r="2407" spans="3:7" x14ac:dyDescent="0.2">
      <c r="C2407" t="s">
        <v>1011</v>
      </c>
      <c r="D2407" t="s">
        <v>736</v>
      </c>
      <c r="E2407">
        <v>1</v>
      </c>
      <c r="F2407" t="str">
        <f>IFERROR(VLOOKUP(TRIM(sas_2015[[#This Row],[vehicle_Body type]]),body_cat[],2,FALSE)," ")</f>
        <v>motorcycle</v>
      </c>
      <c r="G2407" t="str">
        <f>IFERROR(VLOOKUP(TRIM(sas_2015[[#This Row],[Registration type]]),regi_cat[],2,FALSE)," ")</f>
        <v>municipal other</v>
      </c>
    </row>
    <row r="2408" spans="3:7" x14ac:dyDescent="0.2">
      <c r="C2408" t="s">
        <v>1011</v>
      </c>
      <c r="D2408" t="s">
        <v>738</v>
      </c>
      <c r="E2408">
        <v>4</v>
      </c>
      <c r="F2408" t="str">
        <f>IFERROR(VLOOKUP(TRIM(sas_2015[[#This Row],[vehicle_Body type]]),body_cat[],2,FALSE)," ")</f>
        <v>motorcycle</v>
      </c>
      <c r="G2408" t="str">
        <f>IFERROR(VLOOKUP(TRIM(sas_2015[[#This Row],[Registration type]]),regi_cat[],2,FALSE)," ")</f>
        <v>auto</v>
      </c>
    </row>
    <row r="2409" spans="3:7" x14ac:dyDescent="0.2">
      <c r="C2409" t="s">
        <v>1011</v>
      </c>
      <c r="D2409" t="s">
        <v>1006</v>
      </c>
      <c r="E2409">
        <v>7</v>
      </c>
      <c r="F2409" t="str">
        <f>IFERROR(VLOOKUP(TRIM(sas_2015[[#This Row],[vehicle_Body type]]),body_cat[],2,FALSE)," ")</f>
        <v>motorcycle</v>
      </c>
      <c r="G2409" t="str">
        <f>IFERROR(VLOOKUP(TRIM(sas_2015[[#This Row],[Registration type]]),regi_cat[],2,FALSE)," ")</f>
        <v>motorcycle</v>
      </c>
    </row>
    <row r="2410" spans="3:7" x14ac:dyDescent="0.2">
      <c r="C2410" t="s">
        <v>1011</v>
      </c>
      <c r="D2410" t="s">
        <v>760</v>
      </c>
      <c r="E2410">
        <v>8</v>
      </c>
      <c r="F2410" t="str">
        <f>IFERROR(VLOOKUP(TRIM(sas_2015[[#This Row],[vehicle_Body type]]),body_cat[],2,FALSE)," ")</f>
        <v>motorcycle</v>
      </c>
      <c r="G2410" t="str">
        <f>IFERROR(VLOOKUP(TRIM(sas_2015[[#This Row],[Registration type]]),regi_cat[],2,FALSE)," ")</f>
        <v>auto</v>
      </c>
    </row>
    <row r="2411" spans="3:7" x14ac:dyDescent="0.2">
      <c r="C2411" t="s">
        <v>1011</v>
      </c>
      <c r="D2411" t="s">
        <v>763</v>
      </c>
      <c r="E2411">
        <v>8</v>
      </c>
      <c r="F2411" t="str">
        <f>IFERROR(VLOOKUP(TRIM(sas_2015[[#This Row],[vehicle_Body type]]),body_cat[],2,FALSE)," ")</f>
        <v>motorcycle</v>
      </c>
      <c r="G2411" t="str">
        <f>IFERROR(VLOOKUP(TRIM(sas_2015[[#This Row],[Registration type]]),regi_cat[],2,FALSE)," ")</f>
        <v>auto</v>
      </c>
    </row>
    <row r="2412" spans="3:7" x14ac:dyDescent="0.2">
      <c r="C2412" t="s">
        <v>1011</v>
      </c>
      <c r="D2412" t="s">
        <v>764</v>
      </c>
      <c r="E2412">
        <v>1</v>
      </c>
      <c r="F2412" t="str">
        <f>IFERROR(VLOOKUP(TRIM(sas_2015[[#This Row],[vehicle_Body type]]),body_cat[],2,FALSE)," ")</f>
        <v>motorcycle</v>
      </c>
      <c r="G2412" t="str">
        <f>IFERROR(VLOOKUP(TRIM(sas_2015[[#This Row],[Registration type]]),regi_cat[],2,FALSE)," ")</f>
        <v>auto</v>
      </c>
    </row>
    <row r="2413" spans="3:7" x14ac:dyDescent="0.2">
      <c r="C2413" t="s">
        <v>1012</v>
      </c>
      <c r="D2413" t="s">
        <v>728</v>
      </c>
      <c r="E2413">
        <v>9</v>
      </c>
      <c r="F2413" t="str">
        <f>IFERROR(VLOOKUP(TRIM(sas_2015[[#This Row],[vehicle_Body type]]),body_cat[],2,FALSE)," ")</f>
        <v xml:space="preserve"> </v>
      </c>
      <c r="G2413" t="str">
        <f>IFERROR(VLOOKUP(TRIM(sas_2015[[#This Row],[Registration type]]),regi_cat[],2,FALSE)," ")</f>
        <v>motorcycle</v>
      </c>
    </row>
    <row r="2414" spans="3:7" x14ac:dyDescent="0.2">
      <c r="C2414" t="s">
        <v>1013</v>
      </c>
      <c r="D2414" t="s">
        <v>749</v>
      </c>
      <c r="E2414">
        <v>40</v>
      </c>
      <c r="F2414" t="str">
        <f>IFERROR(VLOOKUP(TRIM(sas_2015[[#This Row],[vehicle_Body type]]),body_cat[],2,FALSE)," ")</f>
        <v>trailer</v>
      </c>
      <c r="G2414" t="str">
        <f>IFERROR(VLOOKUP(TRIM(sas_2015[[#This Row],[Registration type]]),regi_cat[],2,FALSE)," ")</f>
        <v xml:space="preserve"> </v>
      </c>
    </row>
    <row r="2415" spans="3:7" x14ac:dyDescent="0.2">
      <c r="C2415" t="s">
        <v>1013</v>
      </c>
      <c r="D2415" t="s">
        <v>728</v>
      </c>
      <c r="E2415">
        <v>4</v>
      </c>
      <c r="F2415" t="str">
        <f>IFERROR(VLOOKUP(TRIM(sas_2015[[#This Row],[vehicle_Body type]]),body_cat[],2,FALSE)," ")</f>
        <v>trailer</v>
      </c>
      <c r="G2415" t="str">
        <f>IFERROR(VLOOKUP(TRIM(sas_2015[[#This Row],[Registration type]]),regi_cat[],2,FALSE)," ")</f>
        <v>motorcycle</v>
      </c>
    </row>
    <row r="2416" spans="3:7" x14ac:dyDescent="0.2">
      <c r="C2416" t="s">
        <v>1013</v>
      </c>
      <c r="D2416" t="s">
        <v>742</v>
      </c>
      <c r="E2416">
        <v>1</v>
      </c>
      <c r="F2416" t="str">
        <f>IFERROR(VLOOKUP(TRIM(sas_2015[[#This Row],[vehicle_Body type]]),body_cat[],2,FALSE)," ")</f>
        <v>trailer</v>
      </c>
      <c r="G2416" t="str">
        <f>IFERROR(VLOOKUP(TRIM(sas_2015[[#This Row],[Registration type]]),regi_cat[],2,FALSE)," ")</f>
        <v>trailer</v>
      </c>
    </row>
    <row r="2417" spans="3:7" x14ac:dyDescent="0.2">
      <c r="C2417" t="s">
        <v>1013</v>
      </c>
      <c r="D2417" t="s">
        <v>743</v>
      </c>
      <c r="E2417">
        <v>1</v>
      </c>
      <c r="F2417" t="str">
        <f>IFERROR(VLOOKUP(TRIM(sas_2015[[#This Row],[vehicle_Body type]]),body_cat[],2,FALSE)," ")</f>
        <v>trailer</v>
      </c>
      <c r="G2417" t="str">
        <f>IFERROR(VLOOKUP(TRIM(sas_2015[[#This Row],[Registration type]]),regi_cat[],2,FALSE)," ")</f>
        <v>passenger truck</v>
      </c>
    </row>
    <row r="2418" spans="3:7" x14ac:dyDescent="0.2">
      <c r="C2418" t="s">
        <v>1013</v>
      </c>
      <c r="D2418" t="s">
        <v>750</v>
      </c>
      <c r="E2418">
        <v>2</v>
      </c>
      <c r="F2418" t="str">
        <f>IFERROR(VLOOKUP(TRIM(sas_2015[[#This Row],[vehicle_Body type]]),body_cat[],2,FALSE)," ")</f>
        <v>trailer</v>
      </c>
      <c r="G2418" t="str">
        <f>IFERROR(VLOOKUP(TRIM(sas_2015[[#This Row],[Registration type]]),regi_cat[],2,FALSE)," ")</f>
        <v xml:space="preserve"> </v>
      </c>
    </row>
    <row r="2419" spans="3:7" x14ac:dyDescent="0.2">
      <c r="C2419" t="s">
        <v>1013</v>
      </c>
      <c r="D2419" t="s">
        <v>867</v>
      </c>
      <c r="E2419">
        <v>1</v>
      </c>
      <c r="F2419" t="str">
        <f>IFERROR(VLOOKUP(TRIM(sas_2015[[#This Row],[vehicle_Body type]]),body_cat[],2,FALSE)," ")</f>
        <v>trailer</v>
      </c>
      <c r="G2419" t="str">
        <f>IFERROR(VLOOKUP(TRIM(sas_2015[[#This Row],[Registration type]]),regi_cat[],2,FALSE)," ")</f>
        <v xml:space="preserve"> </v>
      </c>
    </row>
    <row r="2420" spans="3:7" x14ac:dyDescent="0.2">
      <c r="C2420" t="s">
        <v>1014</v>
      </c>
      <c r="D2420" t="s">
        <v>722</v>
      </c>
      <c r="E2420">
        <v>1</v>
      </c>
      <c r="F2420" t="str">
        <f>IFERROR(VLOOKUP(TRIM(sas_2015[[#This Row],[vehicle_Body type]]),body_cat[],2,FALSE)," ")</f>
        <v>auto</v>
      </c>
      <c r="G2420" t="str">
        <f>IFERROR(VLOOKUP(TRIM(sas_2015[[#This Row],[Registration type]]),regi_cat[],2,FALSE)," ")</f>
        <v>auto</v>
      </c>
    </row>
    <row r="2421" spans="3:7" x14ac:dyDescent="0.2">
      <c r="C2421" t="s">
        <v>1014</v>
      </c>
      <c r="D2421" t="s">
        <v>711</v>
      </c>
      <c r="E2421">
        <v>5</v>
      </c>
      <c r="F2421" t="str">
        <f>IFERROR(VLOOKUP(TRIM(sas_2015[[#This Row],[vehicle_Body type]]),body_cat[],2,FALSE)," ")</f>
        <v>auto</v>
      </c>
      <c r="G2421" t="str">
        <f>IFERROR(VLOOKUP(TRIM(sas_2015[[#This Row],[Registration type]]),regi_cat[],2,FALSE)," ")</f>
        <v>auto</v>
      </c>
    </row>
    <row r="2422" spans="3:7" x14ac:dyDescent="0.2">
      <c r="C2422" t="s">
        <v>1014</v>
      </c>
      <c r="D2422" t="s">
        <v>721</v>
      </c>
      <c r="E2422">
        <v>1</v>
      </c>
      <c r="F2422" t="str">
        <f>IFERROR(VLOOKUP(TRIM(sas_2015[[#This Row],[vehicle_Body type]]),body_cat[],2,FALSE)," ")</f>
        <v>auto</v>
      </c>
      <c r="G2422" t="str">
        <f>IFERROR(VLOOKUP(TRIM(sas_2015[[#This Row],[Registration type]]),regi_cat[],2,FALSE)," ")</f>
        <v>auto</v>
      </c>
    </row>
    <row r="2423" spans="3:7" x14ac:dyDescent="0.2">
      <c r="C2423" t="s">
        <v>1014</v>
      </c>
      <c r="D2423" t="s">
        <v>738</v>
      </c>
      <c r="E2423">
        <v>28</v>
      </c>
      <c r="F2423" t="str">
        <f>IFERROR(VLOOKUP(TRIM(sas_2015[[#This Row],[vehicle_Body type]]),body_cat[],2,FALSE)," ")</f>
        <v>auto</v>
      </c>
      <c r="G2423" t="str">
        <f>IFERROR(VLOOKUP(TRIM(sas_2015[[#This Row],[Registration type]]),regi_cat[],2,FALSE)," ")</f>
        <v>auto</v>
      </c>
    </row>
    <row r="2424" spans="3:7" x14ac:dyDescent="0.2">
      <c r="C2424" t="s">
        <v>1015</v>
      </c>
      <c r="D2424" t="s">
        <v>757</v>
      </c>
      <c r="E2424">
        <v>3</v>
      </c>
      <c r="F2424" t="str">
        <f>IFERROR(VLOOKUP(TRIM(sas_2015[[#This Row],[vehicle_Body type]]),body_cat[],2,FALSE)," ")</f>
        <v>auto</v>
      </c>
      <c r="G2424" t="str">
        <f>IFERROR(VLOOKUP(TRIM(sas_2015[[#This Row],[Registration type]]),regi_cat[],2,FALSE)," ")</f>
        <v>light commercial truck</v>
      </c>
    </row>
    <row r="2425" spans="3:7" x14ac:dyDescent="0.2">
      <c r="C2425" t="s">
        <v>1016</v>
      </c>
      <c r="D2425" t="s">
        <v>749</v>
      </c>
      <c r="E2425">
        <v>10</v>
      </c>
      <c r="F2425" t="str">
        <f>IFERROR(VLOOKUP(TRIM(sas_2015[[#This Row],[vehicle_Body type]]),body_cat[],2,FALSE)," ")</f>
        <v>single unit short haul</v>
      </c>
      <c r="G2425" t="str">
        <f>IFERROR(VLOOKUP(TRIM(sas_2015[[#This Row],[Registration type]]),regi_cat[],2,FALSE)," ")</f>
        <v xml:space="preserve"> </v>
      </c>
    </row>
    <row r="2426" spans="3:7" x14ac:dyDescent="0.2">
      <c r="C2426" t="s">
        <v>1016</v>
      </c>
      <c r="D2426" t="s">
        <v>711</v>
      </c>
      <c r="E2426">
        <v>1</v>
      </c>
      <c r="F2426" t="str">
        <f>IFERROR(VLOOKUP(TRIM(sas_2015[[#This Row],[vehicle_Body type]]),body_cat[],2,FALSE)," ")</f>
        <v>single unit short haul</v>
      </c>
      <c r="G2426" t="str">
        <f>IFERROR(VLOOKUP(TRIM(sas_2015[[#This Row],[Registration type]]),regi_cat[],2,FALSE)," ")</f>
        <v>auto</v>
      </c>
    </row>
    <row r="2427" spans="3:7" x14ac:dyDescent="0.2">
      <c r="C2427" t="s">
        <v>1016</v>
      </c>
      <c r="D2427" t="s">
        <v>721</v>
      </c>
      <c r="E2427">
        <v>1</v>
      </c>
      <c r="F2427" t="str">
        <f>IFERROR(VLOOKUP(TRIM(sas_2015[[#This Row],[vehicle_Body type]]),body_cat[],2,FALSE)," ")</f>
        <v>single unit short haul</v>
      </c>
      <c r="G2427" t="str">
        <f>IFERROR(VLOOKUP(TRIM(sas_2015[[#This Row],[Registration type]]),regi_cat[],2,FALSE)," ")</f>
        <v>auto</v>
      </c>
    </row>
    <row r="2428" spans="3:7" x14ac:dyDescent="0.2">
      <c r="C2428" t="s">
        <v>1016</v>
      </c>
      <c r="D2428" t="s">
        <v>734</v>
      </c>
      <c r="E2428">
        <v>1</v>
      </c>
      <c r="F2428" t="str">
        <f>IFERROR(VLOOKUP(TRIM(sas_2015[[#This Row],[vehicle_Body type]]),body_cat[],2,FALSE)," ")</f>
        <v>single unit short haul</v>
      </c>
      <c r="G2428" t="str">
        <f>IFERROR(VLOOKUP(TRIM(sas_2015[[#This Row],[Registration type]]),regi_cat[],2,FALSE)," ")</f>
        <v>motorcycle</v>
      </c>
    </row>
    <row r="2429" spans="3:7" x14ac:dyDescent="0.2">
      <c r="C2429" t="s">
        <v>1016</v>
      </c>
      <c r="D2429" t="s">
        <v>736</v>
      </c>
      <c r="E2429">
        <v>33</v>
      </c>
      <c r="F2429" t="str">
        <f>IFERROR(VLOOKUP(TRIM(sas_2015[[#This Row],[vehicle_Body type]]),body_cat[],2,FALSE)," ")</f>
        <v>single unit short haul</v>
      </c>
      <c r="G2429" t="str">
        <f>IFERROR(VLOOKUP(TRIM(sas_2015[[#This Row],[Registration type]]),regi_cat[],2,FALSE)," ")</f>
        <v>municipal other</v>
      </c>
    </row>
    <row r="2430" spans="3:7" x14ac:dyDescent="0.2">
      <c r="C2430" t="s">
        <v>1016</v>
      </c>
      <c r="D2430" t="s">
        <v>738</v>
      </c>
      <c r="E2430">
        <v>13</v>
      </c>
      <c r="F2430" t="str">
        <f>IFERROR(VLOOKUP(TRIM(sas_2015[[#This Row],[vehicle_Body type]]),body_cat[],2,FALSE)," ")</f>
        <v>single unit short haul</v>
      </c>
      <c r="G2430" t="str">
        <f>IFERROR(VLOOKUP(TRIM(sas_2015[[#This Row],[Registration type]]),regi_cat[],2,FALSE)," ")</f>
        <v>auto</v>
      </c>
    </row>
    <row r="2431" spans="3:7" x14ac:dyDescent="0.2">
      <c r="C2431" t="s">
        <v>1016</v>
      </c>
      <c r="D2431" t="s">
        <v>872</v>
      </c>
      <c r="E2431">
        <v>1</v>
      </c>
      <c r="F2431" t="str">
        <f>IFERROR(VLOOKUP(TRIM(sas_2015[[#This Row],[vehicle_Body type]]),body_cat[],2,FALSE)," ")</f>
        <v>single unit short haul</v>
      </c>
      <c r="G2431" t="str">
        <f>IFERROR(VLOOKUP(TRIM(sas_2015[[#This Row],[Registration type]]),regi_cat[],2,FALSE)," ")</f>
        <v>trailer</v>
      </c>
    </row>
    <row r="2432" spans="3:7" x14ac:dyDescent="0.2">
      <c r="C2432" t="s">
        <v>1016</v>
      </c>
      <c r="D2432" t="s">
        <v>757</v>
      </c>
      <c r="E2432">
        <v>2</v>
      </c>
      <c r="F2432" t="str">
        <f>IFERROR(VLOOKUP(TRIM(sas_2015[[#This Row],[vehicle_Body type]]),body_cat[],2,FALSE)," ")</f>
        <v>single unit short haul</v>
      </c>
      <c r="G2432" t="str">
        <f>IFERROR(VLOOKUP(TRIM(sas_2015[[#This Row],[Registration type]]),regi_cat[],2,FALSE)," ")</f>
        <v>light commercial truck</v>
      </c>
    </row>
    <row r="2433" spans="3:7" x14ac:dyDescent="0.2">
      <c r="C2433" t="s">
        <v>1016</v>
      </c>
      <c r="D2433" t="s">
        <v>759</v>
      </c>
      <c r="E2433">
        <v>1</v>
      </c>
      <c r="F2433" t="str">
        <f>IFERROR(VLOOKUP(TRIM(sas_2015[[#This Row],[vehicle_Body type]]),body_cat[],2,FALSE)," ")</f>
        <v>single unit short haul</v>
      </c>
      <c r="G2433" t="str">
        <f>IFERROR(VLOOKUP(TRIM(sas_2015[[#This Row],[Registration type]]),regi_cat[],2,FALSE)," ")</f>
        <v>auto</v>
      </c>
    </row>
    <row r="2434" spans="3:7" x14ac:dyDescent="0.2">
      <c r="C2434" t="s">
        <v>1016</v>
      </c>
      <c r="D2434" t="s">
        <v>750</v>
      </c>
      <c r="E2434">
        <v>4</v>
      </c>
      <c r="F2434" t="str">
        <f>IFERROR(VLOOKUP(TRIM(sas_2015[[#This Row],[vehicle_Body type]]),body_cat[],2,FALSE)," ")</f>
        <v>single unit short haul</v>
      </c>
      <c r="G2434" t="str">
        <f>IFERROR(VLOOKUP(TRIM(sas_2015[[#This Row],[Registration type]]),regi_cat[],2,FALSE)," ")</f>
        <v xml:space="preserve"> </v>
      </c>
    </row>
    <row r="2435" spans="3:7" x14ac:dyDescent="0.2">
      <c r="C2435" t="s">
        <v>1016</v>
      </c>
      <c r="D2435" t="s">
        <v>867</v>
      </c>
      <c r="E2435">
        <v>2</v>
      </c>
      <c r="F2435" t="str">
        <f>IFERROR(VLOOKUP(TRIM(sas_2015[[#This Row],[vehicle_Body type]]),body_cat[],2,FALSE)," ")</f>
        <v>single unit short haul</v>
      </c>
      <c r="G2435" t="str">
        <f>IFERROR(VLOOKUP(TRIM(sas_2015[[#This Row],[Registration type]]),regi_cat[],2,FALSE)," ")</f>
        <v xml:space="preserve"> </v>
      </c>
    </row>
    <row r="2436" spans="3:7" x14ac:dyDescent="0.2">
      <c r="C2436" t="s">
        <v>1017</v>
      </c>
      <c r="D2436" t="s">
        <v>738</v>
      </c>
      <c r="E2436">
        <v>13</v>
      </c>
      <c r="F2436" t="str">
        <f>IFERROR(VLOOKUP(TRIM(sas_2015[[#This Row],[vehicle_Body type]]),body_cat[],2,FALSE)," ")</f>
        <v>auto</v>
      </c>
      <c r="G2436" t="str">
        <f>IFERROR(VLOOKUP(TRIM(sas_2015[[#This Row],[Registration type]]),regi_cat[],2,FALSE)," ")</f>
        <v>auto</v>
      </c>
    </row>
    <row r="2437" spans="3:7" x14ac:dyDescent="0.2">
      <c r="C2437" t="s">
        <v>1017</v>
      </c>
      <c r="D2437" t="s">
        <v>747</v>
      </c>
      <c r="E2437">
        <v>1</v>
      </c>
      <c r="F2437" t="str">
        <f>IFERROR(VLOOKUP(TRIM(sas_2015[[#This Row],[vehicle_Body type]]),body_cat[],2,FALSE)," ")</f>
        <v>auto</v>
      </c>
      <c r="G2437" t="str">
        <f>IFERROR(VLOOKUP(TRIM(sas_2015[[#This Row],[Registration type]]),regi_cat[],2,FALSE)," ")</f>
        <v>auto</v>
      </c>
    </row>
    <row r="2438" spans="3:7" x14ac:dyDescent="0.2">
      <c r="C2438" t="s">
        <v>1017</v>
      </c>
      <c r="D2438" t="s">
        <v>872</v>
      </c>
      <c r="E2438">
        <v>1</v>
      </c>
      <c r="F2438" t="str">
        <f>IFERROR(VLOOKUP(TRIM(sas_2015[[#This Row],[vehicle_Body type]]),body_cat[],2,FALSE)," ")</f>
        <v>auto</v>
      </c>
      <c r="G2438" t="str">
        <f>IFERROR(VLOOKUP(TRIM(sas_2015[[#This Row],[Registration type]]),regi_cat[],2,FALSE)," ")</f>
        <v>trailer</v>
      </c>
    </row>
    <row r="2439" spans="3:7" x14ac:dyDescent="0.2">
      <c r="C2439" t="s">
        <v>1018</v>
      </c>
      <c r="D2439" t="s">
        <v>721</v>
      </c>
      <c r="E2439">
        <v>1</v>
      </c>
      <c r="F2439" t="str">
        <f>IFERROR(VLOOKUP(TRIM(sas_2015[[#This Row],[vehicle_Body type]]),body_cat[],2,FALSE)," ")</f>
        <v>equipment</v>
      </c>
      <c r="G2439" t="str">
        <f>IFERROR(VLOOKUP(TRIM(sas_2015[[#This Row],[Registration type]]),regi_cat[],2,FALSE)," ")</f>
        <v>auto</v>
      </c>
    </row>
    <row r="2440" spans="3:7" x14ac:dyDescent="0.2">
      <c r="C2440" t="s">
        <v>1018</v>
      </c>
      <c r="D2440" t="s">
        <v>753</v>
      </c>
      <c r="E2440">
        <v>1</v>
      </c>
      <c r="F2440" t="str">
        <f>IFERROR(VLOOKUP(TRIM(sas_2015[[#This Row],[vehicle_Body type]]),body_cat[],2,FALSE)," ")</f>
        <v>equipment</v>
      </c>
      <c r="G2440" t="str">
        <f>IFERROR(VLOOKUP(TRIM(sas_2015[[#This Row],[Registration type]]),regi_cat[],2,FALSE)," ")</f>
        <v>light commercial truck</v>
      </c>
    </row>
    <row r="2441" spans="3:7" x14ac:dyDescent="0.2">
      <c r="C2441" t="s">
        <v>1018</v>
      </c>
      <c r="D2441" t="s">
        <v>757</v>
      </c>
      <c r="E2441">
        <v>5</v>
      </c>
      <c r="F2441" t="str">
        <f>IFERROR(VLOOKUP(TRIM(sas_2015[[#This Row],[vehicle_Body type]]),body_cat[],2,FALSE)," ")</f>
        <v>equipment</v>
      </c>
      <c r="G2441" t="str">
        <f>IFERROR(VLOOKUP(TRIM(sas_2015[[#This Row],[Registration type]]),regi_cat[],2,FALSE)," ")</f>
        <v>light commercial truck</v>
      </c>
    </row>
    <row r="2442" spans="3:7" x14ac:dyDescent="0.2">
      <c r="C2442" t="s">
        <v>1018</v>
      </c>
      <c r="D2442" t="s">
        <v>763</v>
      </c>
      <c r="E2442">
        <v>1</v>
      </c>
      <c r="F2442" t="str">
        <f>IFERROR(VLOOKUP(TRIM(sas_2015[[#This Row],[vehicle_Body type]]),body_cat[],2,FALSE)," ")</f>
        <v>equipment</v>
      </c>
      <c r="G2442" t="str">
        <f>IFERROR(VLOOKUP(TRIM(sas_2015[[#This Row],[Registration type]]),regi_cat[],2,FALSE)," ")</f>
        <v>auto</v>
      </c>
    </row>
    <row r="2443" spans="3:7" x14ac:dyDescent="0.2">
      <c r="C2443" t="s">
        <v>1019</v>
      </c>
      <c r="D2443" t="s">
        <v>711</v>
      </c>
      <c r="E2443">
        <v>4</v>
      </c>
      <c r="F2443" t="str">
        <f>IFERROR(VLOOKUP(TRIM(sas_2015[[#This Row],[vehicle_Body type]]),body_cat[],2,FALSE)," ")</f>
        <v>passenger truck</v>
      </c>
      <c r="G2443" t="str">
        <f>IFERROR(VLOOKUP(TRIM(sas_2015[[#This Row],[Registration type]]),regi_cat[],2,FALSE)," ")</f>
        <v>auto</v>
      </c>
    </row>
    <row r="2444" spans="3:7" x14ac:dyDescent="0.2">
      <c r="C2444" t="s">
        <v>1019</v>
      </c>
      <c r="D2444" t="s">
        <v>721</v>
      </c>
      <c r="E2444">
        <v>1</v>
      </c>
      <c r="F2444" t="str">
        <f>IFERROR(VLOOKUP(TRIM(sas_2015[[#This Row],[vehicle_Body type]]),body_cat[],2,FALSE)," ")</f>
        <v>passenger truck</v>
      </c>
      <c r="G2444" t="str">
        <f>IFERROR(VLOOKUP(TRIM(sas_2015[[#This Row],[Registration type]]),regi_cat[],2,FALSE)," ")</f>
        <v>auto</v>
      </c>
    </row>
    <row r="2445" spans="3:7" x14ac:dyDescent="0.2">
      <c r="C2445" t="s">
        <v>1019</v>
      </c>
      <c r="D2445" t="s">
        <v>924</v>
      </c>
      <c r="E2445">
        <v>1</v>
      </c>
      <c r="F2445" t="str">
        <f>IFERROR(VLOOKUP(TRIM(sas_2015[[#This Row],[vehicle_Body type]]),body_cat[],2,FALSE)," ")</f>
        <v>passenger truck</v>
      </c>
      <c r="G2445" t="str">
        <f>IFERROR(VLOOKUP(TRIM(sas_2015[[#This Row],[Registration type]]),regi_cat[],2,FALSE)," ")</f>
        <v>combination short haul</v>
      </c>
    </row>
    <row r="2446" spans="3:7" x14ac:dyDescent="0.2">
      <c r="C2446" t="s">
        <v>1019</v>
      </c>
      <c r="D2446" t="s">
        <v>724</v>
      </c>
      <c r="E2446">
        <v>1</v>
      </c>
      <c r="F2446" t="str">
        <f>IFERROR(VLOOKUP(TRIM(sas_2015[[#This Row],[vehicle_Body type]]),body_cat[],2,FALSE)," ")</f>
        <v>passenger truck</v>
      </c>
      <c r="G2446" t="str">
        <f>IFERROR(VLOOKUP(TRIM(sas_2015[[#This Row],[Registration type]]),regi_cat[],2,FALSE)," ")</f>
        <v>auto</v>
      </c>
    </row>
    <row r="2447" spans="3:7" x14ac:dyDescent="0.2">
      <c r="C2447" t="s">
        <v>1019</v>
      </c>
      <c r="D2447" t="s">
        <v>736</v>
      </c>
      <c r="E2447">
        <v>80</v>
      </c>
      <c r="F2447" t="str">
        <f>IFERROR(VLOOKUP(TRIM(sas_2015[[#This Row],[vehicle_Body type]]),body_cat[],2,FALSE)," ")</f>
        <v>passenger truck</v>
      </c>
      <c r="G2447" t="str">
        <f>IFERROR(VLOOKUP(TRIM(sas_2015[[#This Row],[Registration type]]),regi_cat[],2,FALSE)," ")</f>
        <v>municipal other</v>
      </c>
    </row>
    <row r="2448" spans="3:7" x14ac:dyDescent="0.2">
      <c r="C2448" t="s">
        <v>1019</v>
      </c>
      <c r="D2448" t="s">
        <v>738</v>
      </c>
      <c r="E2448">
        <v>92</v>
      </c>
      <c r="F2448" t="str">
        <f>IFERROR(VLOOKUP(TRIM(sas_2015[[#This Row],[vehicle_Body type]]),body_cat[],2,FALSE)," ")</f>
        <v>passenger truck</v>
      </c>
      <c r="G2448" t="str">
        <f>IFERROR(VLOOKUP(TRIM(sas_2015[[#This Row],[Registration type]]),regi_cat[],2,FALSE)," ")</f>
        <v>auto</v>
      </c>
    </row>
    <row r="2449" spans="3:7" x14ac:dyDescent="0.2">
      <c r="C2449" t="s">
        <v>1019</v>
      </c>
      <c r="D2449" t="s">
        <v>752</v>
      </c>
      <c r="E2449">
        <v>5</v>
      </c>
      <c r="F2449" t="str">
        <f>IFERROR(VLOOKUP(TRIM(sas_2015[[#This Row],[vehicle_Body type]]),body_cat[],2,FALSE)," ")</f>
        <v>passenger truck</v>
      </c>
      <c r="G2449" t="str">
        <f>IFERROR(VLOOKUP(TRIM(sas_2015[[#This Row],[Registration type]]),regi_cat[],2,FALSE)," ")</f>
        <v>light commercial truck</v>
      </c>
    </row>
    <row r="2450" spans="3:7" x14ac:dyDescent="0.2">
      <c r="C2450" t="s">
        <v>1019</v>
      </c>
      <c r="D2450" t="s">
        <v>753</v>
      </c>
      <c r="E2450">
        <v>2</v>
      </c>
      <c r="F2450" t="str">
        <f>IFERROR(VLOOKUP(TRIM(sas_2015[[#This Row],[vehicle_Body type]]),body_cat[],2,FALSE)," ")</f>
        <v>passenger truck</v>
      </c>
      <c r="G2450" t="str">
        <f>IFERROR(VLOOKUP(TRIM(sas_2015[[#This Row],[Registration type]]),regi_cat[],2,FALSE)," ")</f>
        <v>light commercial truck</v>
      </c>
    </row>
    <row r="2451" spans="3:7" x14ac:dyDescent="0.2">
      <c r="C2451" t="s">
        <v>1019</v>
      </c>
      <c r="D2451" t="s">
        <v>757</v>
      </c>
      <c r="E2451">
        <v>57</v>
      </c>
      <c r="F2451" t="str">
        <f>IFERROR(VLOOKUP(TRIM(sas_2015[[#This Row],[vehicle_Body type]]),body_cat[],2,FALSE)," ")</f>
        <v>passenger truck</v>
      </c>
      <c r="G2451" t="str">
        <f>IFERROR(VLOOKUP(TRIM(sas_2015[[#This Row],[Registration type]]),regi_cat[],2,FALSE)," ")</f>
        <v>light commercial truck</v>
      </c>
    </row>
    <row r="2452" spans="3:7" x14ac:dyDescent="0.2">
      <c r="C2452" t="s">
        <v>1020</v>
      </c>
      <c r="D2452" t="s">
        <v>752</v>
      </c>
      <c r="E2452">
        <v>3</v>
      </c>
      <c r="F2452" t="str">
        <f>IFERROR(VLOOKUP(TRIM(sas_2015[[#This Row],[vehicle_Body type]]),body_cat[],2,FALSE)," ")</f>
        <v xml:space="preserve"> </v>
      </c>
      <c r="G2452" t="str">
        <f>IFERROR(VLOOKUP(TRIM(sas_2015[[#This Row],[Registration type]]),regi_cat[],2,FALSE)," ")</f>
        <v>light commercial truck</v>
      </c>
    </row>
    <row r="2453" spans="3:7" x14ac:dyDescent="0.2">
      <c r="C2453" t="s">
        <v>1020</v>
      </c>
      <c r="D2453" t="s">
        <v>753</v>
      </c>
      <c r="E2453">
        <v>3</v>
      </c>
      <c r="F2453" t="str">
        <f>IFERROR(VLOOKUP(TRIM(sas_2015[[#This Row],[vehicle_Body type]]),body_cat[],2,FALSE)," ")</f>
        <v xml:space="preserve"> </v>
      </c>
      <c r="G2453" t="str">
        <f>IFERROR(VLOOKUP(TRIM(sas_2015[[#This Row],[Registration type]]),regi_cat[],2,FALSE)," ")</f>
        <v>light commercial truck</v>
      </c>
    </row>
    <row r="2454" spans="3:7" x14ac:dyDescent="0.2">
      <c r="C2454" t="s">
        <v>1020</v>
      </c>
      <c r="D2454" t="s">
        <v>868</v>
      </c>
      <c r="E2454">
        <v>11</v>
      </c>
      <c r="F2454" t="str">
        <f>IFERROR(VLOOKUP(TRIM(sas_2015[[#This Row],[vehicle_Body type]]),body_cat[],2,FALSE)," ")</f>
        <v xml:space="preserve"> </v>
      </c>
      <c r="G2454" t="str">
        <f>IFERROR(VLOOKUP(TRIM(sas_2015[[#This Row],[Registration type]]),regi_cat[],2,FALSE)," ")</f>
        <v>single unit long haul</v>
      </c>
    </row>
    <row r="2455" spans="3:7" x14ac:dyDescent="0.2">
      <c r="C2455" t="s">
        <v>1020</v>
      </c>
      <c r="D2455" t="s">
        <v>757</v>
      </c>
      <c r="E2455">
        <v>4</v>
      </c>
      <c r="F2455" t="str">
        <f>IFERROR(VLOOKUP(TRIM(sas_2015[[#This Row],[vehicle_Body type]]),body_cat[],2,FALSE)," ")</f>
        <v xml:space="preserve"> </v>
      </c>
      <c r="G2455" t="str">
        <f>IFERROR(VLOOKUP(TRIM(sas_2015[[#This Row],[Registration type]]),regi_cat[],2,FALSE)," ")</f>
        <v>light commercial truck</v>
      </c>
    </row>
    <row r="2456" spans="3:7" x14ac:dyDescent="0.2">
      <c r="C2456" t="s">
        <v>1021</v>
      </c>
      <c r="D2456" t="s">
        <v>711</v>
      </c>
      <c r="E2456">
        <v>2</v>
      </c>
      <c r="F2456" t="str">
        <f>IFERROR(VLOOKUP(TRIM(sas_2015[[#This Row],[vehicle_Body type]]),body_cat[],2,FALSE)," ")</f>
        <v>auto</v>
      </c>
      <c r="G2456" t="str">
        <f>IFERROR(VLOOKUP(TRIM(sas_2015[[#This Row],[Registration type]]),regi_cat[],2,FALSE)," ")</f>
        <v>auto</v>
      </c>
    </row>
    <row r="2457" spans="3:7" x14ac:dyDescent="0.2">
      <c r="C2457" t="s">
        <v>1021</v>
      </c>
      <c r="D2457" t="s">
        <v>738</v>
      </c>
      <c r="E2457">
        <v>2</v>
      </c>
      <c r="F2457" t="str">
        <f>IFERROR(VLOOKUP(TRIM(sas_2015[[#This Row],[vehicle_Body type]]),body_cat[],2,FALSE)," ")</f>
        <v>auto</v>
      </c>
      <c r="G2457" t="str">
        <f>IFERROR(VLOOKUP(TRIM(sas_2015[[#This Row],[Registration type]]),regi_cat[],2,FALSE)," ")</f>
        <v>auto</v>
      </c>
    </row>
    <row r="2458" spans="3:7" x14ac:dyDescent="0.2">
      <c r="C2458" t="s">
        <v>1021</v>
      </c>
      <c r="D2458" t="s">
        <v>742</v>
      </c>
      <c r="E2458">
        <v>1</v>
      </c>
      <c r="F2458" t="str">
        <f>IFERROR(VLOOKUP(TRIM(sas_2015[[#This Row],[vehicle_Body type]]),body_cat[],2,FALSE)," ")</f>
        <v>auto</v>
      </c>
      <c r="G2458" t="str">
        <f>IFERROR(VLOOKUP(TRIM(sas_2015[[#This Row],[Registration type]]),regi_cat[],2,FALSE)," ")</f>
        <v>trailer</v>
      </c>
    </row>
    <row r="2459" spans="3:7" x14ac:dyDescent="0.2">
      <c r="C2459" t="s">
        <v>1022</v>
      </c>
      <c r="D2459" t="s">
        <v>779</v>
      </c>
      <c r="E2459">
        <v>2</v>
      </c>
      <c r="F2459" t="str">
        <f>IFERROR(VLOOKUP(TRIM(sas_2015[[#This Row],[vehicle_Body type]]),body_cat[],2,FALSE)," ")</f>
        <v>auto</v>
      </c>
      <c r="G2459" t="str">
        <f>IFERROR(VLOOKUP(TRIM(sas_2015[[#This Row],[Registration type]]),regi_cat[],2,FALSE)," ")</f>
        <v>passenger truck</v>
      </c>
    </row>
    <row r="2460" spans="3:7" x14ac:dyDescent="0.2">
      <c r="C2460" t="s">
        <v>1022</v>
      </c>
      <c r="D2460" t="s">
        <v>722</v>
      </c>
      <c r="E2460">
        <v>399</v>
      </c>
      <c r="F2460" t="str">
        <f>IFERROR(VLOOKUP(TRIM(sas_2015[[#This Row],[vehicle_Body type]]),body_cat[],2,FALSE)," ")</f>
        <v>auto</v>
      </c>
      <c r="G2460" t="str">
        <f>IFERROR(VLOOKUP(TRIM(sas_2015[[#This Row],[Registration type]]),regi_cat[],2,FALSE)," ")</f>
        <v>auto</v>
      </c>
    </row>
    <row r="2461" spans="3:7" x14ac:dyDescent="0.2">
      <c r="C2461" t="s">
        <v>1022</v>
      </c>
      <c r="D2461" t="s">
        <v>809</v>
      </c>
      <c r="E2461">
        <v>7</v>
      </c>
      <c r="F2461" t="str">
        <f>IFERROR(VLOOKUP(TRIM(sas_2015[[#This Row],[vehicle_Body type]]),body_cat[],2,FALSE)," ")</f>
        <v>auto</v>
      </c>
      <c r="G2461" t="str">
        <f>IFERROR(VLOOKUP(TRIM(sas_2015[[#This Row],[Registration type]]),regi_cat[],2,FALSE)," ")</f>
        <v>auto</v>
      </c>
    </row>
    <row r="2462" spans="3:7" x14ac:dyDescent="0.2">
      <c r="C2462" t="s">
        <v>1022</v>
      </c>
      <c r="D2462" t="s">
        <v>749</v>
      </c>
      <c r="E2462">
        <v>2</v>
      </c>
      <c r="F2462" t="str">
        <f>IFERROR(VLOOKUP(TRIM(sas_2015[[#This Row],[vehicle_Body type]]),body_cat[],2,FALSE)," ")</f>
        <v>auto</v>
      </c>
      <c r="G2462" t="str">
        <f>IFERROR(VLOOKUP(TRIM(sas_2015[[#This Row],[Registration type]]),regi_cat[],2,FALSE)," ")</f>
        <v xml:space="preserve"> </v>
      </c>
    </row>
    <row r="2463" spans="3:7" x14ac:dyDescent="0.2">
      <c r="C2463" t="s">
        <v>1022</v>
      </c>
      <c r="D2463" t="s">
        <v>766</v>
      </c>
      <c r="E2463">
        <v>8</v>
      </c>
      <c r="F2463" t="str">
        <f>IFERROR(VLOOKUP(TRIM(sas_2015[[#This Row],[vehicle_Body type]]),body_cat[],2,FALSE)," ")</f>
        <v>auto</v>
      </c>
      <c r="G2463" t="str">
        <f>IFERROR(VLOOKUP(TRIM(sas_2015[[#This Row],[Registration type]]),regi_cat[],2,FALSE)," ")</f>
        <v>auto</v>
      </c>
    </row>
    <row r="2464" spans="3:7" x14ac:dyDescent="0.2">
      <c r="C2464" t="s">
        <v>1022</v>
      </c>
      <c r="D2464" t="s">
        <v>767</v>
      </c>
      <c r="E2464">
        <v>2</v>
      </c>
      <c r="F2464" t="str">
        <f>IFERROR(VLOOKUP(TRIM(sas_2015[[#This Row],[vehicle_Body type]]),body_cat[],2,FALSE)," ")</f>
        <v>auto</v>
      </c>
      <c r="G2464" t="str">
        <f>IFERROR(VLOOKUP(TRIM(sas_2015[[#This Row],[Registration type]]),regi_cat[],2,FALSE)," ")</f>
        <v>passenger truck</v>
      </c>
    </row>
    <row r="2465" spans="3:7" x14ac:dyDescent="0.2">
      <c r="C2465" t="s">
        <v>1022</v>
      </c>
      <c r="D2465" t="s">
        <v>769</v>
      </c>
      <c r="E2465">
        <v>1</v>
      </c>
      <c r="F2465" t="str">
        <f>IFERROR(VLOOKUP(TRIM(sas_2015[[#This Row],[vehicle_Body type]]),body_cat[],2,FALSE)," ")</f>
        <v>auto</v>
      </c>
      <c r="G2465" t="str">
        <f>IFERROR(VLOOKUP(TRIM(sas_2015[[#This Row],[Registration type]]),regi_cat[],2,FALSE)," ")</f>
        <v>auto</v>
      </c>
    </row>
    <row r="2466" spans="3:7" x14ac:dyDescent="0.2">
      <c r="C2466" t="s">
        <v>1022</v>
      </c>
      <c r="D2466" t="s">
        <v>770</v>
      </c>
      <c r="E2466">
        <v>1</v>
      </c>
      <c r="F2466" t="str">
        <f>IFERROR(VLOOKUP(TRIM(sas_2015[[#This Row],[vehicle_Body type]]),body_cat[],2,FALSE)," ")</f>
        <v>auto</v>
      </c>
      <c r="G2466" t="str">
        <f>IFERROR(VLOOKUP(TRIM(sas_2015[[#This Row],[Registration type]]),regi_cat[],2,FALSE)," ")</f>
        <v>auto</v>
      </c>
    </row>
    <row r="2467" spans="3:7" x14ac:dyDescent="0.2">
      <c r="C2467" t="s">
        <v>1022</v>
      </c>
      <c r="D2467" t="s">
        <v>771</v>
      </c>
      <c r="E2467">
        <v>22</v>
      </c>
      <c r="F2467" t="str">
        <f>IFERROR(VLOOKUP(TRIM(sas_2015[[#This Row],[vehicle_Body type]]),body_cat[],2,FALSE)," ")</f>
        <v>auto</v>
      </c>
      <c r="G2467" t="str">
        <f>IFERROR(VLOOKUP(TRIM(sas_2015[[#This Row],[Registration type]]),regi_cat[],2,FALSE)," ")</f>
        <v>auto</v>
      </c>
    </row>
    <row r="2468" spans="3:7" x14ac:dyDescent="0.2">
      <c r="C2468" t="s">
        <v>1022</v>
      </c>
      <c r="D2468" t="s">
        <v>710</v>
      </c>
      <c r="E2468">
        <v>8</v>
      </c>
      <c r="F2468" t="str">
        <f>IFERROR(VLOOKUP(TRIM(sas_2015[[#This Row],[vehicle_Body type]]),body_cat[],2,FALSE)," ")</f>
        <v>auto</v>
      </c>
      <c r="G2468" t="str">
        <f>IFERROR(VLOOKUP(TRIM(sas_2015[[#This Row],[Registration type]]),regi_cat[],2,FALSE)," ")</f>
        <v>light commercial truck</v>
      </c>
    </row>
    <row r="2469" spans="3:7" x14ac:dyDescent="0.2">
      <c r="C2469" t="s">
        <v>1022</v>
      </c>
      <c r="D2469" t="s">
        <v>772</v>
      </c>
      <c r="E2469">
        <v>38</v>
      </c>
      <c r="F2469" t="str">
        <f>IFERROR(VLOOKUP(TRIM(sas_2015[[#This Row],[vehicle_Body type]]),body_cat[],2,FALSE)," ")</f>
        <v>auto</v>
      </c>
      <c r="G2469" t="str">
        <f>IFERROR(VLOOKUP(TRIM(sas_2015[[#This Row],[Registration type]]),regi_cat[],2,FALSE)," ")</f>
        <v>auto</v>
      </c>
    </row>
    <row r="2470" spans="3:7" x14ac:dyDescent="0.2">
      <c r="C2470" t="s">
        <v>1022</v>
      </c>
      <c r="D2470" t="s">
        <v>711</v>
      </c>
      <c r="E2470">
        <v>2282</v>
      </c>
      <c r="F2470" t="str">
        <f>IFERROR(VLOOKUP(TRIM(sas_2015[[#This Row],[vehicle_Body type]]),body_cat[],2,FALSE)," ")</f>
        <v>auto</v>
      </c>
      <c r="G2470" t="str">
        <f>IFERROR(VLOOKUP(TRIM(sas_2015[[#This Row],[Registration type]]),regi_cat[],2,FALSE)," ")</f>
        <v>auto</v>
      </c>
    </row>
    <row r="2471" spans="3:7" x14ac:dyDescent="0.2">
      <c r="C2471" t="s">
        <v>1022</v>
      </c>
      <c r="D2471" t="s">
        <v>773</v>
      </c>
      <c r="E2471">
        <v>14</v>
      </c>
      <c r="F2471" t="str">
        <f>IFERROR(VLOOKUP(TRIM(sas_2015[[#This Row],[vehicle_Body type]]),body_cat[],2,FALSE)," ")</f>
        <v>auto</v>
      </c>
      <c r="G2471" t="str">
        <f>IFERROR(VLOOKUP(TRIM(sas_2015[[#This Row],[Registration type]]),regi_cat[],2,FALSE)," ")</f>
        <v>auto</v>
      </c>
    </row>
    <row r="2472" spans="3:7" x14ac:dyDescent="0.2">
      <c r="C2472" t="s">
        <v>1022</v>
      </c>
      <c r="D2472" t="s">
        <v>774</v>
      </c>
      <c r="E2472">
        <v>9</v>
      </c>
      <c r="F2472" t="str">
        <f>IFERROR(VLOOKUP(TRIM(sas_2015[[#This Row],[vehicle_Body type]]),body_cat[],2,FALSE)," ")</f>
        <v>auto</v>
      </c>
      <c r="G2472" t="str">
        <f>IFERROR(VLOOKUP(TRIM(sas_2015[[#This Row],[Registration type]]),regi_cat[],2,FALSE)," ")</f>
        <v>auto</v>
      </c>
    </row>
    <row r="2473" spans="3:7" x14ac:dyDescent="0.2">
      <c r="C2473" t="s">
        <v>1022</v>
      </c>
      <c r="D2473" t="s">
        <v>775</v>
      </c>
      <c r="E2473">
        <v>16</v>
      </c>
      <c r="F2473" t="str">
        <f>IFERROR(VLOOKUP(TRIM(sas_2015[[#This Row],[vehicle_Body type]]),body_cat[],2,FALSE)," ")</f>
        <v>auto</v>
      </c>
      <c r="G2473" t="str">
        <f>IFERROR(VLOOKUP(TRIM(sas_2015[[#This Row],[Registration type]]),regi_cat[],2,FALSE)," ")</f>
        <v>auto</v>
      </c>
    </row>
    <row r="2474" spans="3:7" x14ac:dyDescent="0.2">
      <c r="C2474" t="s">
        <v>1022</v>
      </c>
      <c r="D2474" t="s">
        <v>776</v>
      </c>
      <c r="E2474">
        <v>6</v>
      </c>
      <c r="F2474" t="str">
        <f>IFERROR(VLOOKUP(TRIM(sas_2015[[#This Row],[vehicle_Body type]]),body_cat[],2,FALSE)," ")</f>
        <v>auto</v>
      </c>
      <c r="G2474" t="str">
        <f>IFERROR(VLOOKUP(TRIM(sas_2015[[#This Row],[Registration type]]),regi_cat[],2,FALSE)," ")</f>
        <v>auto</v>
      </c>
    </row>
    <row r="2475" spans="3:7" x14ac:dyDescent="0.2">
      <c r="C2475" t="s">
        <v>1022</v>
      </c>
      <c r="D2475" t="s">
        <v>712</v>
      </c>
      <c r="E2475">
        <v>119</v>
      </c>
      <c r="F2475" t="str">
        <f>IFERROR(VLOOKUP(TRIM(sas_2015[[#This Row],[vehicle_Body type]]),body_cat[],2,FALSE)," ")</f>
        <v>auto</v>
      </c>
      <c r="G2475" t="str">
        <f>IFERROR(VLOOKUP(TRIM(sas_2015[[#This Row],[Registration type]]),regi_cat[],2,FALSE)," ")</f>
        <v>auto</v>
      </c>
    </row>
    <row r="2476" spans="3:7" x14ac:dyDescent="0.2">
      <c r="C2476" t="s">
        <v>1022</v>
      </c>
      <c r="D2476" t="s">
        <v>713</v>
      </c>
      <c r="E2476">
        <v>13</v>
      </c>
      <c r="F2476" t="str">
        <f>IFERROR(VLOOKUP(TRIM(sas_2015[[#This Row],[vehicle_Body type]]),body_cat[],2,FALSE)," ")</f>
        <v>auto</v>
      </c>
      <c r="G2476" t="str">
        <f>IFERROR(VLOOKUP(TRIM(sas_2015[[#This Row],[Registration type]]),regi_cat[],2,FALSE)," ")</f>
        <v>auto</v>
      </c>
    </row>
    <row r="2477" spans="3:7" x14ac:dyDescent="0.2">
      <c r="C2477" t="s">
        <v>1022</v>
      </c>
      <c r="D2477" t="s">
        <v>836</v>
      </c>
      <c r="E2477">
        <v>31</v>
      </c>
      <c r="F2477" t="str">
        <f>IFERROR(VLOOKUP(TRIM(sas_2015[[#This Row],[vehicle_Body type]]),body_cat[],2,FALSE)," ")</f>
        <v>auto</v>
      </c>
      <c r="G2477" t="str">
        <f>IFERROR(VLOOKUP(TRIM(sas_2015[[#This Row],[Registration type]]),regi_cat[],2,FALSE)," ")</f>
        <v>auto</v>
      </c>
    </row>
    <row r="2478" spans="3:7" x14ac:dyDescent="0.2">
      <c r="C2478" t="s">
        <v>1022</v>
      </c>
      <c r="D2478" t="s">
        <v>714</v>
      </c>
      <c r="E2478">
        <v>16</v>
      </c>
      <c r="F2478" t="str">
        <f>IFERROR(VLOOKUP(TRIM(sas_2015[[#This Row],[vehicle_Body type]]),body_cat[],2,FALSE)," ")</f>
        <v>auto</v>
      </c>
      <c r="G2478" t="str">
        <f>IFERROR(VLOOKUP(TRIM(sas_2015[[#This Row],[Registration type]]),regi_cat[],2,FALSE)," ")</f>
        <v>auto</v>
      </c>
    </row>
    <row r="2479" spans="3:7" x14ac:dyDescent="0.2">
      <c r="C2479" t="s">
        <v>1022</v>
      </c>
      <c r="D2479" t="s">
        <v>715</v>
      </c>
      <c r="E2479">
        <v>58</v>
      </c>
      <c r="F2479" t="str">
        <f>IFERROR(VLOOKUP(TRIM(sas_2015[[#This Row],[vehicle_Body type]]),body_cat[],2,FALSE)," ")</f>
        <v>auto</v>
      </c>
      <c r="G2479" t="str">
        <f>IFERROR(VLOOKUP(TRIM(sas_2015[[#This Row],[Registration type]]),regi_cat[],2,FALSE)," ")</f>
        <v>auto</v>
      </c>
    </row>
    <row r="2480" spans="3:7" x14ac:dyDescent="0.2">
      <c r="C2480" t="s">
        <v>1022</v>
      </c>
      <c r="D2480" t="s">
        <v>716</v>
      </c>
      <c r="E2480">
        <v>21</v>
      </c>
      <c r="F2480" t="str">
        <f>IFERROR(VLOOKUP(TRIM(sas_2015[[#This Row],[vehicle_Body type]]),body_cat[],2,FALSE)," ")</f>
        <v>auto</v>
      </c>
      <c r="G2480" t="str">
        <f>IFERROR(VLOOKUP(TRIM(sas_2015[[#This Row],[Registration type]]),regi_cat[],2,FALSE)," ")</f>
        <v>auto</v>
      </c>
    </row>
    <row r="2481" spans="3:7" x14ac:dyDescent="0.2">
      <c r="C2481" t="s">
        <v>1022</v>
      </c>
      <c r="D2481" t="s">
        <v>717</v>
      </c>
      <c r="E2481">
        <v>31</v>
      </c>
      <c r="F2481" t="str">
        <f>IFERROR(VLOOKUP(TRIM(sas_2015[[#This Row],[vehicle_Body type]]),body_cat[],2,FALSE)," ")</f>
        <v>auto</v>
      </c>
      <c r="G2481" t="str">
        <f>IFERROR(VLOOKUP(TRIM(sas_2015[[#This Row],[Registration type]]),regi_cat[],2,FALSE)," ")</f>
        <v>auto</v>
      </c>
    </row>
    <row r="2482" spans="3:7" x14ac:dyDescent="0.2">
      <c r="C2482" t="s">
        <v>1022</v>
      </c>
      <c r="D2482" t="s">
        <v>718</v>
      </c>
      <c r="E2482">
        <v>59</v>
      </c>
      <c r="F2482" t="str">
        <f>IFERROR(VLOOKUP(TRIM(sas_2015[[#This Row],[vehicle_Body type]]),body_cat[],2,FALSE)," ")</f>
        <v>auto</v>
      </c>
      <c r="G2482" t="str">
        <f>IFERROR(VLOOKUP(TRIM(sas_2015[[#This Row],[Registration type]]),regi_cat[],2,FALSE)," ")</f>
        <v>auto</v>
      </c>
    </row>
    <row r="2483" spans="3:7" x14ac:dyDescent="0.2">
      <c r="C2483" t="s">
        <v>1022</v>
      </c>
      <c r="D2483" t="s">
        <v>778</v>
      </c>
      <c r="E2483">
        <v>2</v>
      </c>
      <c r="F2483" t="str">
        <f>IFERROR(VLOOKUP(TRIM(sas_2015[[#This Row],[vehicle_Body type]]),body_cat[],2,FALSE)," ")</f>
        <v>auto</v>
      </c>
      <c r="G2483" t="str">
        <f>IFERROR(VLOOKUP(TRIM(sas_2015[[#This Row],[Registration type]]),regi_cat[],2,FALSE)," ")</f>
        <v>auto</v>
      </c>
    </row>
    <row r="2484" spans="3:7" x14ac:dyDescent="0.2">
      <c r="C2484" t="s">
        <v>1022</v>
      </c>
      <c r="D2484" t="s">
        <v>719</v>
      </c>
      <c r="E2484">
        <v>19</v>
      </c>
      <c r="F2484" t="str">
        <f>IFERROR(VLOOKUP(TRIM(sas_2015[[#This Row],[vehicle_Body type]]),body_cat[],2,FALSE)," ")</f>
        <v>auto</v>
      </c>
      <c r="G2484" t="str">
        <f>IFERROR(VLOOKUP(TRIM(sas_2015[[#This Row],[Registration type]]),regi_cat[],2,FALSE)," ")</f>
        <v>auto</v>
      </c>
    </row>
    <row r="2485" spans="3:7" x14ac:dyDescent="0.2">
      <c r="C2485" t="s">
        <v>1022</v>
      </c>
      <c r="D2485" t="s">
        <v>720</v>
      </c>
      <c r="E2485">
        <v>7</v>
      </c>
      <c r="F2485" t="str">
        <f>IFERROR(VLOOKUP(TRIM(sas_2015[[#This Row],[vehicle_Body type]]),body_cat[],2,FALSE)," ")</f>
        <v>auto</v>
      </c>
      <c r="G2485" t="str">
        <f>IFERROR(VLOOKUP(TRIM(sas_2015[[#This Row],[Registration type]]),regi_cat[],2,FALSE)," ")</f>
        <v>auto</v>
      </c>
    </row>
    <row r="2486" spans="3:7" x14ac:dyDescent="0.2">
      <c r="C2486" t="s">
        <v>1022</v>
      </c>
      <c r="D2486" t="s">
        <v>780</v>
      </c>
      <c r="E2486">
        <v>4</v>
      </c>
      <c r="F2486" t="str">
        <f>IFERROR(VLOOKUP(TRIM(sas_2015[[#This Row],[vehicle_Body type]]),body_cat[],2,FALSE)," ")</f>
        <v>auto</v>
      </c>
      <c r="G2486" t="str">
        <f>IFERROR(VLOOKUP(TRIM(sas_2015[[#This Row],[Registration type]]),regi_cat[],2,FALSE)," ")</f>
        <v>auto</v>
      </c>
    </row>
    <row r="2487" spans="3:7" x14ac:dyDescent="0.2">
      <c r="C2487" t="s">
        <v>1022</v>
      </c>
      <c r="D2487" t="s">
        <v>781</v>
      </c>
      <c r="E2487">
        <v>8</v>
      </c>
      <c r="F2487" t="str">
        <f>IFERROR(VLOOKUP(TRIM(sas_2015[[#This Row],[vehicle_Body type]]),body_cat[],2,FALSE)," ")</f>
        <v>auto</v>
      </c>
      <c r="G2487" t="str">
        <f>IFERROR(VLOOKUP(TRIM(sas_2015[[#This Row],[Registration type]]),regi_cat[],2,FALSE)," ")</f>
        <v>auto</v>
      </c>
    </row>
    <row r="2488" spans="3:7" x14ac:dyDescent="0.2">
      <c r="C2488" t="s">
        <v>1022</v>
      </c>
      <c r="D2488" t="s">
        <v>782</v>
      </c>
      <c r="E2488">
        <v>21</v>
      </c>
      <c r="F2488" t="str">
        <f>IFERROR(VLOOKUP(TRIM(sas_2015[[#This Row],[vehicle_Body type]]),body_cat[],2,FALSE)," ")</f>
        <v>auto</v>
      </c>
      <c r="G2488" t="str">
        <f>IFERROR(VLOOKUP(TRIM(sas_2015[[#This Row],[Registration type]]),regi_cat[],2,FALSE)," ")</f>
        <v>auto</v>
      </c>
    </row>
    <row r="2489" spans="3:7" x14ac:dyDescent="0.2">
      <c r="C2489" t="s">
        <v>1022</v>
      </c>
      <c r="D2489" t="s">
        <v>721</v>
      </c>
      <c r="E2489">
        <v>275</v>
      </c>
      <c r="F2489" t="str">
        <f>IFERROR(VLOOKUP(TRIM(sas_2015[[#This Row],[vehicle_Body type]]),body_cat[],2,FALSE)," ")</f>
        <v>auto</v>
      </c>
      <c r="G2489" t="str">
        <f>IFERROR(VLOOKUP(TRIM(sas_2015[[#This Row],[Registration type]]),regi_cat[],2,FALSE)," ")</f>
        <v>auto</v>
      </c>
    </row>
    <row r="2490" spans="3:7" x14ac:dyDescent="0.2">
      <c r="C2490" t="s">
        <v>1022</v>
      </c>
      <c r="D2490" t="s">
        <v>783</v>
      </c>
      <c r="E2490">
        <v>5</v>
      </c>
      <c r="F2490" t="str">
        <f>IFERROR(VLOOKUP(TRIM(sas_2015[[#This Row],[vehicle_Body type]]),body_cat[],2,FALSE)," ")</f>
        <v>auto</v>
      </c>
      <c r="G2490" t="str">
        <f>IFERROR(VLOOKUP(TRIM(sas_2015[[#This Row],[Registration type]]),regi_cat[],2,FALSE)," ")</f>
        <v>auto</v>
      </c>
    </row>
    <row r="2491" spans="3:7" x14ac:dyDescent="0.2">
      <c r="C2491" t="s">
        <v>1022</v>
      </c>
      <c r="D2491" t="s">
        <v>838</v>
      </c>
      <c r="E2491">
        <v>1</v>
      </c>
      <c r="F2491" t="str">
        <f>IFERROR(VLOOKUP(TRIM(sas_2015[[#This Row],[vehicle_Body type]]),body_cat[],2,FALSE)," ")</f>
        <v>auto</v>
      </c>
      <c r="G2491" t="str">
        <f>IFERROR(VLOOKUP(TRIM(sas_2015[[#This Row],[Registration type]]),regi_cat[],2,FALSE)," ")</f>
        <v>passenger truck</v>
      </c>
    </row>
    <row r="2492" spans="3:7" x14ac:dyDescent="0.2">
      <c r="C2492" t="s">
        <v>1022</v>
      </c>
      <c r="D2492" t="s">
        <v>839</v>
      </c>
      <c r="E2492">
        <v>97</v>
      </c>
      <c r="F2492" t="str">
        <f>IFERROR(VLOOKUP(TRIM(sas_2015[[#This Row],[vehicle_Body type]]),body_cat[],2,FALSE)," ")</f>
        <v>auto</v>
      </c>
      <c r="G2492" t="str">
        <f>IFERROR(VLOOKUP(TRIM(sas_2015[[#This Row],[Registration type]]),regi_cat[],2,FALSE)," ")</f>
        <v>passenger truck</v>
      </c>
    </row>
    <row r="2493" spans="3:7" x14ac:dyDescent="0.2">
      <c r="C2493" t="s">
        <v>1022</v>
      </c>
      <c r="D2493" t="s">
        <v>826</v>
      </c>
      <c r="E2493">
        <v>71</v>
      </c>
      <c r="F2493" t="str">
        <f>IFERROR(VLOOKUP(TRIM(sas_2015[[#This Row],[vehicle_Body type]]),body_cat[],2,FALSE)," ")</f>
        <v>auto</v>
      </c>
      <c r="G2493" t="str">
        <f>IFERROR(VLOOKUP(TRIM(sas_2015[[#This Row],[Registration type]]),regi_cat[],2,FALSE)," ")</f>
        <v>auto</v>
      </c>
    </row>
    <row r="2494" spans="3:7" x14ac:dyDescent="0.2">
      <c r="C2494" t="s">
        <v>1022</v>
      </c>
      <c r="D2494" t="s">
        <v>841</v>
      </c>
      <c r="E2494">
        <v>1</v>
      </c>
      <c r="F2494" t="str">
        <f>IFERROR(VLOOKUP(TRIM(sas_2015[[#This Row],[vehicle_Body type]]),body_cat[],2,FALSE)," ")</f>
        <v>auto</v>
      </c>
      <c r="G2494" t="str">
        <f>IFERROR(VLOOKUP(TRIM(sas_2015[[#This Row],[Registration type]]),regi_cat[],2,FALSE)," ")</f>
        <v>auto</v>
      </c>
    </row>
    <row r="2495" spans="3:7" x14ac:dyDescent="0.2">
      <c r="C2495" t="s">
        <v>1022</v>
      </c>
      <c r="D2495" t="s">
        <v>723</v>
      </c>
      <c r="E2495">
        <v>46</v>
      </c>
      <c r="F2495" t="str">
        <f>IFERROR(VLOOKUP(TRIM(sas_2015[[#This Row],[vehicle_Body type]]),body_cat[],2,FALSE)," ")</f>
        <v>auto</v>
      </c>
      <c r="G2495" t="str">
        <f>IFERROR(VLOOKUP(TRIM(sas_2015[[#This Row],[Registration type]]),regi_cat[],2,FALSE)," ")</f>
        <v>auto</v>
      </c>
    </row>
    <row r="2496" spans="3:7" x14ac:dyDescent="0.2">
      <c r="C2496" t="s">
        <v>1022</v>
      </c>
      <c r="D2496" t="s">
        <v>724</v>
      </c>
      <c r="E2496">
        <v>289</v>
      </c>
      <c r="F2496" t="str">
        <f>IFERROR(VLOOKUP(TRIM(sas_2015[[#This Row],[vehicle_Body type]]),body_cat[],2,FALSE)," ")</f>
        <v>auto</v>
      </c>
      <c r="G2496" t="str">
        <f>IFERROR(VLOOKUP(TRIM(sas_2015[[#This Row],[Registration type]]),regi_cat[],2,FALSE)," ")</f>
        <v>auto</v>
      </c>
    </row>
    <row r="2497" spans="3:7" x14ac:dyDescent="0.2">
      <c r="C2497" t="s">
        <v>1022</v>
      </c>
      <c r="D2497" t="s">
        <v>844</v>
      </c>
      <c r="E2497">
        <v>1</v>
      </c>
      <c r="F2497" t="str">
        <f>IFERROR(VLOOKUP(TRIM(sas_2015[[#This Row],[vehicle_Body type]]),body_cat[],2,FALSE)," ")</f>
        <v>auto</v>
      </c>
      <c r="G2497" t="str">
        <f>IFERROR(VLOOKUP(TRIM(sas_2015[[#This Row],[Registration type]]),regi_cat[],2,FALSE)," ")</f>
        <v>auto</v>
      </c>
    </row>
    <row r="2498" spans="3:7" x14ac:dyDescent="0.2">
      <c r="C2498" t="s">
        <v>1022</v>
      </c>
      <c r="D2498" t="s">
        <v>787</v>
      </c>
      <c r="E2498">
        <v>7</v>
      </c>
      <c r="F2498" t="str">
        <f>IFERROR(VLOOKUP(TRIM(sas_2015[[#This Row],[vehicle_Body type]]),body_cat[],2,FALSE)," ")</f>
        <v>auto</v>
      </c>
      <c r="G2498" t="str">
        <f>IFERROR(VLOOKUP(TRIM(sas_2015[[#This Row],[Registration type]]),regi_cat[],2,FALSE)," ")</f>
        <v>auto</v>
      </c>
    </row>
    <row r="2499" spans="3:7" x14ac:dyDescent="0.2">
      <c r="C2499" t="s">
        <v>1022</v>
      </c>
      <c r="D2499" t="s">
        <v>788</v>
      </c>
      <c r="E2499">
        <v>19</v>
      </c>
      <c r="F2499" t="str">
        <f>IFERROR(VLOOKUP(TRIM(sas_2015[[#This Row],[vehicle_Body type]]),body_cat[],2,FALSE)," ")</f>
        <v>auto</v>
      </c>
      <c r="G2499" t="str">
        <f>IFERROR(VLOOKUP(TRIM(sas_2015[[#This Row],[Registration type]]),regi_cat[],2,FALSE)," ")</f>
        <v>auto</v>
      </c>
    </row>
    <row r="2500" spans="3:7" x14ac:dyDescent="0.2">
      <c r="C2500" t="s">
        <v>1022</v>
      </c>
      <c r="D2500" t="s">
        <v>789</v>
      </c>
      <c r="E2500">
        <v>3</v>
      </c>
      <c r="F2500" t="str">
        <f>IFERROR(VLOOKUP(TRIM(sas_2015[[#This Row],[vehicle_Body type]]),body_cat[],2,FALSE)," ")</f>
        <v>auto</v>
      </c>
      <c r="G2500" t="str">
        <f>IFERROR(VLOOKUP(TRIM(sas_2015[[#This Row],[Registration type]]),regi_cat[],2,FALSE)," ")</f>
        <v>auto</v>
      </c>
    </row>
    <row r="2501" spans="3:7" x14ac:dyDescent="0.2">
      <c r="C2501" t="s">
        <v>1022</v>
      </c>
      <c r="D2501" t="s">
        <v>790</v>
      </c>
      <c r="E2501">
        <v>1</v>
      </c>
      <c r="F2501" t="str">
        <f>IFERROR(VLOOKUP(TRIM(sas_2015[[#This Row],[vehicle_Body type]]),body_cat[],2,FALSE)," ")</f>
        <v>auto</v>
      </c>
      <c r="G2501" t="str">
        <f>IFERROR(VLOOKUP(TRIM(sas_2015[[#This Row],[Registration type]]),regi_cat[],2,FALSE)," ")</f>
        <v>auto</v>
      </c>
    </row>
    <row r="2502" spans="3:7" x14ac:dyDescent="0.2">
      <c r="C2502" t="s">
        <v>1022</v>
      </c>
      <c r="D2502" t="s">
        <v>725</v>
      </c>
      <c r="E2502">
        <v>5</v>
      </c>
      <c r="F2502" t="str">
        <f>IFERROR(VLOOKUP(TRIM(sas_2015[[#This Row],[vehicle_Body type]]),body_cat[],2,FALSE)," ")</f>
        <v>auto</v>
      </c>
      <c r="G2502" t="str">
        <f>IFERROR(VLOOKUP(TRIM(sas_2015[[#This Row],[Registration type]]),regi_cat[],2,FALSE)," ")</f>
        <v>auto</v>
      </c>
    </row>
    <row r="2503" spans="3:7" x14ac:dyDescent="0.2">
      <c r="C2503" t="s">
        <v>1022</v>
      </c>
      <c r="D2503" t="s">
        <v>791</v>
      </c>
      <c r="E2503">
        <v>65</v>
      </c>
      <c r="F2503" t="str">
        <f>IFERROR(VLOOKUP(TRIM(sas_2015[[#This Row],[vehicle_Body type]]),body_cat[],2,FALSE)," ")</f>
        <v>auto</v>
      </c>
      <c r="G2503" t="str">
        <f>IFERROR(VLOOKUP(TRIM(sas_2015[[#This Row],[Registration type]]),regi_cat[],2,FALSE)," ")</f>
        <v>auto</v>
      </c>
    </row>
    <row r="2504" spans="3:7" x14ac:dyDescent="0.2">
      <c r="C2504" t="s">
        <v>1022</v>
      </c>
      <c r="D2504" t="s">
        <v>726</v>
      </c>
      <c r="E2504">
        <v>1</v>
      </c>
      <c r="F2504" t="str">
        <f>IFERROR(VLOOKUP(TRIM(sas_2015[[#This Row],[vehicle_Body type]]),body_cat[],2,FALSE)," ")</f>
        <v>auto</v>
      </c>
      <c r="G2504" t="str">
        <f>IFERROR(VLOOKUP(TRIM(sas_2015[[#This Row],[Registration type]]),regi_cat[],2,FALSE)," ")</f>
        <v>equipment</v>
      </c>
    </row>
    <row r="2505" spans="3:7" x14ac:dyDescent="0.2">
      <c r="C2505" t="s">
        <v>1022</v>
      </c>
      <c r="D2505" t="s">
        <v>727</v>
      </c>
      <c r="E2505">
        <v>38</v>
      </c>
      <c r="F2505" t="str">
        <f>IFERROR(VLOOKUP(TRIM(sas_2015[[#This Row],[vehicle_Body type]]),body_cat[],2,FALSE)," ")</f>
        <v>auto</v>
      </c>
      <c r="G2505" t="str">
        <f>IFERROR(VLOOKUP(TRIM(sas_2015[[#This Row],[Registration type]]),regi_cat[],2,FALSE)," ")</f>
        <v>auto</v>
      </c>
    </row>
    <row r="2506" spans="3:7" x14ac:dyDescent="0.2">
      <c r="C2506" t="s">
        <v>1022</v>
      </c>
      <c r="D2506" t="s">
        <v>792</v>
      </c>
      <c r="E2506">
        <v>12</v>
      </c>
      <c r="F2506" t="str">
        <f>IFERROR(VLOOKUP(TRIM(sas_2015[[#This Row],[vehicle_Body type]]),body_cat[],2,FALSE)," ")</f>
        <v>auto</v>
      </c>
      <c r="G2506" t="str">
        <f>IFERROR(VLOOKUP(TRIM(sas_2015[[#This Row],[Registration type]]),regi_cat[],2,FALSE)," ")</f>
        <v>auto</v>
      </c>
    </row>
    <row r="2507" spans="3:7" x14ac:dyDescent="0.2">
      <c r="C2507" t="s">
        <v>1022</v>
      </c>
      <c r="D2507" t="s">
        <v>728</v>
      </c>
      <c r="E2507">
        <v>1</v>
      </c>
      <c r="F2507" t="str">
        <f>IFERROR(VLOOKUP(TRIM(sas_2015[[#This Row],[vehicle_Body type]]),body_cat[],2,FALSE)," ")</f>
        <v>auto</v>
      </c>
      <c r="G2507" t="str">
        <f>IFERROR(VLOOKUP(TRIM(sas_2015[[#This Row],[Registration type]]),regi_cat[],2,FALSE)," ")</f>
        <v>motorcycle</v>
      </c>
    </row>
    <row r="2508" spans="3:7" x14ac:dyDescent="0.2">
      <c r="C2508" t="s">
        <v>1022</v>
      </c>
      <c r="D2508" t="s">
        <v>729</v>
      </c>
      <c r="E2508">
        <v>1</v>
      </c>
      <c r="F2508" t="str">
        <f>IFERROR(VLOOKUP(TRIM(sas_2015[[#This Row],[vehicle_Body type]]),body_cat[],2,FALSE)," ")</f>
        <v>auto</v>
      </c>
      <c r="G2508" t="str">
        <f>IFERROR(VLOOKUP(TRIM(sas_2015[[#This Row],[Registration type]]),regi_cat[],2,FALSE)," ")</f>
        <v>motorcycle</v>
      </c>
    </row>
    <row r="2509" spans="3:7" x14ac:dyDescent="0.2">
      <c r="C2509" t="s">
        <v>1022</v>
      </c>
      <c r="D2509" t="s">
        <v>730</v>
      </c>
      <c r="E2509">
        <v>6</v>
      </c>
      <c r="F2509" t="str">
        <f>IFERROR(VLOOKUP(TRIM(sas_2015[[#This Row],[vehicle_Body type]]),body_cat[],2,FALSE)," ")</f>
        <v>auto</v>
      </c>
      <c r="G2509" t="str">
        <f>IFERROR(VLOOKUP(TRIM(sas_2015[[#This Row],[Registration type]]),regi_cat[],2,FALSE)," ")</f>
        <v>light commercial truck</v>
      </c>
    </row>
    <row r="2510" spans="3:7" x14ac:dyDescent="0.2">
      <c r="C2510" t="s">
        <v>1022</v>
      </c>
      <c r="D2510" t="s">
        <v>912</v>
      </c>
      <c r="E2510">
        <v>1</v>
      </c>
      <c r="F2510" t="str">
        <f>IFERROR(VLOOKUP(TRIM(sas_2015[[#This Row],[vehicle_Body type]]),body_cat[],2,FALSE)," ")</f>
        <v>auto</v>
      </c>
      <c r="G2510" t="str">
        <f>IFERROR(VLOOKUP(TRIM(sas_2015[[#This Row],[Registration type]]),regi_cat[],2,FALSE)," ")</f>
        <v>combination short haul</v>
      </c>
    </row>
    <row r="2511" spans="3:7" x14ac:dyDescent="0.2">
      <c r="C2511" t="s">
        <v>1022</v>
      </c>
      <c r="D2511" t="s">
        <v>735</v>
      </c>
      <c r="E2511">
        <v>2</v>
      </c>
      <c r="F2511" t="str">
        <f>IFERROR(VLOOKUP(TRIM(sas_2015[[#This Row],[vehicle_Body type]]),body_cat[],2,FALSE)," ")</f>
        <v>auto</v>
      </c>
      <c r="G2511" t="str">
        <f>IFERROR(VLOOKUP(TRIM(sas_2015[[#This Row],[Registration type]]),regi_cat[],2,FALSE)," ")</f>
        <v>auto</v>
      </c>
    </row>
    <row r="2512" spans="3:7" x14ac:dyDescent="0.2">
      <c r="C2512" t="s">
        <v>1022</v>
      </c>
      <c r="D2512" t="s">
        <v>794</v>
      </c>
      <c r="E2512">
        <v>10</v>
      </c>
      <c r="F2512" t="str">
        <f>IFERROR(VLOOKUP(TRIM(sas_2015[[#This Row],[vehicle_Body type]]),body_cat[],2,FALSE)," ")</f>
        <v>auto</v>
      </c>
      <c r="G2512" t="str">
        <f>IFERROR(VLOOKUP(TRIM(sas_2015[[#This Row],[Registration type]]),regi_cat[],2,FALSE)," ")</f>
        <v>auto</v>
      </c>
    </row>
    <row r="2513" spans="3:7" x14ac:dyDescent="0.2">
      <c r="C2513" t="s">
        <v>1022</v>
      </c>
      <c r="D2513" t="s">
        <v>736</v>
      </c>
      <c r="E2513">
        <v>434</v>
      </c>
      <c r="F2513" t="str">
        <f>IFERROR(VLOOKUP(TRIM(sas_2015[[#This Row],[vehicle_Body type]]),body_cat[],2,FALSE)," ")</f>
        <v>auto</v>
      </c>
      <c r="G2513" t="str">
        <f>IFERROR(VLOOKUP(TRIM(sas_2015[[#This Row],[Registration type]]),regi_cat[],2,FALSE)," ")</f>
        <v>municipal other</v>
      </c>
    </row>
    <row r="2514" spans="3:7" x14ac:dyDescent="0.2">
      <c r="C2514" t="s">
        <v>1022</v>
      </c>
      <c r="D2514" t="s">
        <v>795</v>
      </c>
      <c r="E2514">
        <v>10</v>
      </c>
      <c r="F2514" t="str">
        <f>IFERROR(VLOOKUP(TRIM(sas_2015[[#This Row],[vehicle_Body type]]),body_cat[],2,FALSE)," ")</f>
        <v>auto</v>
      </c>
      <c r="G2514" t="str">
        <f>IFERROR(VLOOKUP(TRIM(sas_2015[[#This Row],[Registration type]]),regi_cat[],2,FALSE)," ")</f>
        <v>auto</v>
      </c>
    </row>
    <row r="2515" spans="3:7" x14ac:dyDescent="0.2">
      <c r="C2515" t="s">
        <v>1022</v>
      </c>
      <c r="D2515" t="s">
        <v>796</v>
      </c>
      <c r="E2515">
        <v>7</v>
      </c>
      <c r="F2515" t="str">
        <f>IFERROR(VLOOKUP(TRIM(sas_2015[[#This Row],[vehicle_Body type]]),body_cat[],2,FALSE)," ")</f>
        <v>auto</v>
      </c>
      <c r="G2515" t="str">
        <f>IFERROR(VLOOKUP(TRIM(sas_2015[[#This Row],[Registration type]]),regi_cat[],2,FALSE)," ")</f>
        <v>auto</v>
      </c>
    </row>
    <row r="2516" spans="3:7" x14ac:dyDescent="0.2">
      <c r="C2516" t="s">
        <v>1022</v>
      </c>
      <c r="D2516" t="s">
        <v>797</v>
      </c>
      <c r="E2516">
        <v>8</v>
      </c>
      <c r="F2516" t="str">
        <f>IFERROR(VLOOKUP(TRIM(sas_2015[[#This Row],[vehicle_Body type]]),body_cat[],2,FALSE)," ")</f>
        <v>auto</v>
      </c>
      <c r="G2516" t="str">
        <f>IFERROR(VLOOKUP(TRIM(sas_2015[[#This Row],[Registration type]]),regi_cat[],2,FALSE)," ")</f>
        <v>auto</v>
      </c>
    </row>
    <row r="2517" spans="3:7" x14ac:dyDescent="0.2">
      <c r="C2517" t="s">
        <v>1022</v>
      </c>
      <c r="D2517" t="s">
        <v>737</v>
      </c>
      <c r="E2517">
        <v>71</v>
      </c>
      <c r="F2517" t="str">
        <f>IFERROR(VLOOKUP(TRIM(sas_2015[[#This Row],[vehicle_Body type]]),body_cat[],2,FALSE)," ")</f>
        <v>auto</v>
      </c>
      <c r="G2517" t="str">
        <f>IFERROR(VLOOKUP(TRIM(sas_2015[[#This Row],[Registration type]]),regi_cat[],2,FALSE)," ")</f>
        <v>auto</v>
      </c>
    </row>
    <row r="2518" spans="3:7" x14ac:dyDescent="0.2">
      <c r="C2518" t="s">
        <v>1022</v>
      </c>
      <c r="D2518" t="s">
        <v>799</v>
      </c>
      <c r="E2518">
        <v>1</v>
      </c>
      <c r="F2518" t="str">
        <f>IFERROR(VLOOKUP(TRIM(sas_2015[[#This Row],[vehicle_Body type]]),body_cat[],2,FALSE)," ")</f>
        <v>auto</v>
      </c>
      <c r="G2518" t="str">
        <f>IFERROR(VLOOKUP(TRIM(sas_2015[[#This Row],[Registration type]]),regi_cat[],2,FALSE)," ")</f>
        <v>auto</v>
      </c>
    </row>
    <row r="2519" spans="3:7" x14ac:dyDescent="0.2">
      <c r="C2519" t="s">
        <v>1022</v>
      </c>
      <c r="D2519" t="s">
        <v>800</v>
      </c>
      <c r="E2519">
        <v>4</v>
      </c>
      <c r="F2519" t="str">
        <f>IFERROR(VLOOKUP(TRIM(sas_2015[[#This Row],[vehicle_Body type]]),body_cat[],2,FALSE)," ")</f>
        <v>auto</v>
      </c>
      <c r="G2519" t="str">
        <f>IFERROR(VLOOKUP(TRIM(sas_2015[[#This Row],[Registration type]]),regi_cat[],2,FALSE)," ")</f>
        <v>auto</v>
      </c>
    </row>
    <row r="2520" spans="3:7" x14ac:dyDescent="0.2">
      <c r="C2520" t="s">
        <v>1022</v>
      </c>
      <c r="D2520" t="s">
        <v>801</v>
      </c>
      <c r="E2520">
        <v>12</v>
      </c>
      <c r="F2520" t="str">
        <f>IFERROR(VLOOKUP(TRIM(sas_2015[[#This Row],[vehicle_Body type]]),body_cat[],2,FALSE)," ")</f>
        <v>auto</v>
      </c>
      <c r="G2520" t="str">
        <f>IFERROR(VLOOKUP(TRIM(sas_2015[[#This Row],[Registration type]]),regi_cat[],2,FALSE)," ")</f>
        <v>auto</v>
      </c>
    </row>
    <row r="2521" spans="3:7" x14ac:dyDescent="0.2">
      <c r="C2521" t="s">
        <v>1022</v>
      </c>
      <c r="D2521" t="s">
        <v>738</v>
      </c>
      <c r="E2521">
        <v>98932</v>
      </c>
      <c r="F2521" t="str">
        <f>IFERROR(VLOOKUP(TRIM(sas_2015[[#This Row],[vehicle_Body type]]),body_cat[],2,FALSE)," ")</f>
        <v>auto</v>
      </c>
      <c r="G2521" t="str">
        <f>IFERROR(VLOOKUP(TRIM(sas_2015[[#This Row],[Registration type]]),regi_cat[],2,FALSE)," ")</f>
        <v>auto</v>
      </c>
    </row>
    <row r="2522" spans="3:7" x14ac:dyDescent="0.2">
      <c r="C2522" t="s">
        <v>1022</v>
      </c>
      <c r="D2522" t="s">
        <v>739</v>
      </c>
      <c r="E2522">
        <v>32</v>
      </c>
      <c r="F2522" t="str">
        <f>IFERROR(VLOOKUP(TRIM(sas_2015[[#This Row],[vehicle_Body type]]),body_cat[],2,FALSE)," ")</f>
        <v>auto</v>
      </c>
      <c r="G2522" t="str">
        <f>IFERROR(VLOOKUP(TRIM(sas_2015[[#This Row],[Registration type]]),regi_cat[],2,FALSE)," ")</f>
        <v>auto</v>
      </c>
    </row>
    <row r="2523" spans="3:7" x14ac:dyDescent="0.2">
      <c r="C2523" t="s">
        <v>1022</v>
      </c>
      <c r="D2523" t="s">
        <v>803</v>
      </c>
      <c r="E2523">
        <v>119</v>
      </c>
      <c r="F2523" t="str">
        <f>IFERROR(VLOOKUP(TRIM(sas_2015[[#This Row],[vehicle_Body type]]),body_cat[],2,FALSE)," ")</f>
        <v>auto</v>
      </c>
      <c r="G2523" t="str">
        <f>IFERROR(VLOOKUP(TRIM(sas_2015[[#This Row],[Registration type]]),regi_cat[],2,FALSE)," ")</f>
        <v>auto</v>
      </c>
    </row>
    <row r="2524" spans="3:7" x14ac:dyDescent="0.2">
      <c r="C2524" t="s">
        <v>1022</v>
      </c>
      <c r="D2524" t="s">
        <v>804</v>
      </c>
      <c r="E2524">
        <v>4</v>
      </c>
      <c r="F2524" t="str">
        <f>IFERROR(VLOOKUP(TRIM(sas_2015[[#This Row],[vehicle_Body type]]),body_cat[],2,FALSE)," ")</f>
        <v>auto</v>
      </c>
      <c r="G2524" t="str">
        <f>IFERROR(VLOOKUP(TRIM(sas_2015[[#This Row],[Registration type]]),regi_cat[],2,FALSE)," ")</f>
        <v>auto</v>
      </c>
    </row>
    <row r="2525" spans="3:7" x14ac:dyDescent="0.2">
      <c r="C2525" t="s">
        <v>1022</v>
      </c>
      <c r="D2525" t="s">
        <v>740</v>
      </c>
      <c r="E2525">
        <v>147</v>
      </c>
      <c r="F2525" t="str">
        <f>IFERROR(VLOOKUP(TRIM(sas_2015[[#This Row],[vehicle_Body type]]),body_cat[],2,FALSE)," ")</f>
        <v>auto</v>
      </c>
      <c r="G2525" t="str">
        <f>IFERROR(VLOOKUP(TRIM(sas_2015[[#This Row],[Registration type]]),regi_cat[],2,FALSE)," ")</f>
        <v>auto</v>
      </c>
    </row>
    <row r="2526" spans="3:7" x14ac:dyDescent="0.2">
      <c r="C2526" t="s">
        <v>1022</v>
      </c>
      <c r="D2526" t="s">
        <v>741</v>
      </c>
      <c r="E2526">
        <v>16</v>
      </c>
      <c r="F2526" t="str">
        <f>IFERROR(VLOOKUP(TRIM(sas_2015[[#This Row],[vehicle_Body type]]),body_cat[],2,FALSE)," ")</f>
        <v>auto</v>
      </c>
      <c r="G2526" t="str">
        <f>IFERROR(VLOOKUP(TRIM(sas_2015[[#This Row],[Registration type]]),regi_cat[],2,FALSE)," ")</f>
        <v>passenger truck</v>
      </c>
    </row>
    <row r="2527" spans="3:7" x14ac:dyDescent="0.2">
      <c r="C2527" t="s">
        <v>1022</v>
      </c>
      <c r="D2527" t="s">
        <v>805</v>
      </c>
      <c r="E2527">
        <v>25</v>
      </c>
      <c r="F2527" t="str">
        <f>IFERROR(VLOOKUP(TRIM(sas_2015[[#This Row],[vehicle_Body type]]),body_cat[],2,FALSE)," ")</f>
        <v>auto</v>
      </c>
      <c r="G2527" t="str">
        <f>IFERROR(VLOOKUP(TRIM(sas_2015[[#This Row],[Registration type]]),regi_cat[],2,FALSE)," ")</f>
        <v>auto</v>
      </c>
    </row>
    <row r="2528" spans="3:7" x14ac:dyDescent="0.2">
      <c r="C2528" t="s">
        <v>1022</v>
      </c>
      <c r="D2528" t="s">
        <v>743</v>
      </c>
      <c r="E2528">
        <v>14</v>
      </c>
      <c r="F2528" t="str">
        <f>IFERROR(VLOOKUP(TRIM(sas_2015[[#This Row],[vehicle_Body type]]),body_cat[],2,FALSE)," ")</f>
        <v>auto</v>
      </c>
      <c r="G2528" t="str">
        <f>IFERROR(VLOOKUP(TRIM(sas_2015[[#This Row],[Registration type]]),regi_cat[],2,FALSE)," ")</f>
        <v>passenger truck</v>
      </c>
    </row>
    <row r="2529" spans="3:7" x14ac:dyDescent="0.2">
      <c r="C2529" t="s">
        <v>1022</v>
      </c>
      <c r="D2529" t="s">
        <v>808</v>
      </c>
      <c r="E2529">
        <v>1</v>
      </c>
      <c r="F2529" t="str">
        <f>IFERROR(VLOOKUP(TRIM(sas_2015[[#This Row],[vehicle_Body type]]),body_cat[],2,FALSE)," ")</f>
        <v>auto</v>
      </c>
      <c r="G2529" t="str">
        <f>IFERROR(VLOOKUP(TRIM(sas_2015[[#This Row],[Registration type]]),regi_cat[],2,FALSE)," ")</f>
        <v>auto</v>
      </c>
    </row>
    <row r="2530" spans="3:7" x14ac:dyDescent="0.2">
      <c r="C2530" t="s">
        <v>1022</v>
      </c>
      <c r="D2530" t="s">
        <v>744</v>
      </c>
      <c r="E2530">
        <v>71</v>
      </c>
      <c r="F2530" t="str">
        <f>IFERROR(VLOOKUP(TRIM(sas_2015[[#This Row],[vehicle_Body type]]),body_cat[],2,FALSE)," ")</f>
        <v>auto</v>
      </c>
      <c r="G2530" t="str">
        <f>IFERROR(VLOOKUP(TRIM(sas_2015[[#This Row],[Registration type]]),regi_cat[],2,FALSE)," ")</f>
        <v>auto</v>
      </c>
    </row>
    <row r="2531" spans="3:7" x14ac:dyDescent="0.2">
      <c r="C2531" t="s">
        <v>1022</v>
      </c>
      <c r="D2531" t="s">
        <v>745</v>
      </c>
      <c r="E2531">
        <v>46</v>
      </c>
      <c r="F2531" t="str">
        <f>IFERROR(VLOOKUP(TRIM(sas_2015[[#This Row],[vehicle_Body type]]),body_cat[],2,FALSE)," ")</f>
        <v>auto</v>
      </c>
      <c r="G2531" t="str">
        <f>IFERROR(VLOOKUP(TRIM(sas_2015[[#This Row],[Registration type]]),regi_cat[],2,FALSE)," ")</f>
        <v>school bus</v>
      </c>
    </row>
    <row r="2532" spans="3:7" x14ac:dyDescent="0.2">
      <c r="C2532" t="s">
        <v>1022</v>
      </c>
      <c r="D2532" t="s">
        <v>810</v>
      </c>
      <c r="E2532">
        <v>6</v>
      </c>
      <c r="F2532" t="str">
        <f>IFERROR(VLOOKUP(TRIM(sas_2015[[#This Row],[vehicle_Body type]]),body_cat[],2,FALSE)," ")</f>
        <v>auto</v>
      </c>
      <c r="G2532" t="str">
        <f>IFERROR(VLOOKUP(TRIM(sas_2015[[#This Row],[Registration type]]),regi_cat[],2,FALSE)," ")</f>
        <v>auto</v>
      </c>
    </row>
    <row r="2533" spans="3:7" x14ac:dyDescent="0.2">
      <c r="C2533" t="s">
        <v>1022</v>
      </c>
      <c r="D2533" t="s">
        <v>811</v>
      </c>
      <c r="E2533">
        <v>1</v>
      </c>
      <c r="F2533" t="str">
        <f>IFERROR(VLOOKUP(TRIM(sas_2015[[#This Row],[vehicle_Body type]]),body_cat[],2,FALSE)," ")</f>
        <v>auto</v>
      </c>
      <c r="G2533" t="str">
        <f>IFERROR(VLOOKUP(TRIM(sas_2015[[#This Row],[Registration type]]),regi_cat[],2,FALSE)," ")</f>
        <v>auto</v>
      </c>
    </row>
    <row r="2534" spans="3:7" x14ac:dyDescent="0.2">
      <c r="C2534" t="s">
        <v>1022</v>
      </c>
      <c r="D2534" t="s">
        <v>813</v>
      </c>
      <c r="E2534">
        <v>5</v>
      </c>
      <c r="F2534" t="str">
        <f>IFERROR(VLOOKUP(TRIM(sas_2015[[#This Row],[vehicle_Body type]]),body_cat[],2,FALSE)," ")</f>
        <v>auto</v>
      </c>
      <c r="G2534" t="str">
        <f>IFERROR(VLOOKUP(TRIM(sas_2015[[#This Row],[Registration type]]),regi_cat[],2,FALSE)," ")</f>
        <v>auto</v>
      </c>
    </row>
    <row r="2535" spans="3:7" x14ac:dyDescent="0.2">
      <c r="C2535" t="s">
        <v>1022</v>
      </c>
      <c r="D2535" t="s">
        <v>746</v>
      </c>
      <c r="E2535">
        <v>48</v>
      </c>
      <c r="F2535" t="str">
        <f>IFERROR(VLOOKUP(TRIM(sas_2015[[#This Row],[vehicle_Body type]]),body_cat[],2,FALSE)," ")</f>
        <v>auto</v>
      </c>
      <c r="G2535" t="str">
        <f>IFERROR(VLOOKUP(TRIM(sas_2015[[#This Row],[Registration type]]),regi_cat[],2,FALSE)," ")</f>
        <v>auto</v>
      </c>
    </row>
    <row r="2536" spans="3:7" x14ac:dyDescent="0.2">
      <c r="C2536" t="s">
        <v>1022</v>
      </c>
      <c r="D2536" t="s">
        <v>747</v>
      </c>
      <c r="E2536">
        <v>11</v>
      </c>
      <c r="F2536" t="str">
        <f>IFERROR(VLOOKUP(TRIM(sas_2015[[#This Row],[vehicle_Body type]]),body_cat[],2,FALSE)," ")</f>
        <v>auto</v>
      </c>
      <c r="G2536" t="str">
        <f>IFERROR(VLOOKUP(TRIM(sas_2015[[#This Row],[Registration type]]),regi_cat[],2,FALSE)," ")</f>
        <v>auto</v>
      </c>
    </row>
    <row r="2537" spans="3:7" x14ac:dyDescent="0.2">
      <c r="C2537" t="s">
        <v>1022</v>
      </c>
      <c r="D2537" t="s">
        <v>852</v>
      </c>
      <c r="E2537">
        <v>1</v>
      </c>
      <c r="F2537" t="str">
        <f>IFERROR(VLOOKUP(TRIM(sas_2015[[#This Row],[vehicle_Body type]]),body_cat[],2,FALSE)," ")</f>
        <v>auto</v>
      </c>
      <c r="G2537" t="str">
        <f>IFERROR(VLOOKUP(TRIM(sas_2015[[#This Row],[Registration type]]),regi_cat[],2,FALSE)," ")</f>
        <v>auto</v>
      </c>
    </row>
    <row r="2538" spans="3:7" x14ac:dyDescent="0.2">
      <c r="C2538" t="s">
        <v>1022</v>
      </c>
      <c r="D2538" t="s">
        <v>815</v>
      </c>
      <c r="E2538">
        <v>12</v>
      </c>
      <c r="F2538" t="str">
        <f>IFERROR(VLOOKUP(TRIM(sas_2015[[#This Row],[vehicle_Body type]]),body_cat[],2,FALSE)," ")</f>
        <v>auto</v>
      </c>
      <c r="G2538" t="str">
        <f>IFERROR(VLOOKUP(TRIM(sas_2015[[#This Row],[Registration type]]),regi_cat[],2,FALSE)," ")</f>
        <v>auto</v>
      </c>
    </row>
    <row r="2539" spans="3:7" x14ac:dyDescent="0.2">
      <c r="C2539" t="s">
        <v>1022</v>
      </c>
      <c r="D2539" t="s">
        <v>748</v>
      </c>
      <c r="E2539">
        <v>195</v>
      </c>
      <c r="F2539" t="str">
        <f>IFERROR(VLOOKUP(TRIM(sas_2015[[#This Row],[vehicle_Body type]]),body_cat[],2,FALSE)," ")</f>
        <v>auto</v>
      </c>
      <c r="G2539" t="str">
        <f>IFERROR(VLOOKUP(TRIM(sas_2015[[#This Row],[Registration type]]),regi_cat[],2,FALSE)," ")</f>
        <v>auto</v>
      </c>
    </row>
    <row r="2540" spans="3:7" x14ac:dyDescent="0.2">
      <c r="C2540" t="s">
        <v>1022</v>
      </c>
      <c r="D2540" t="s">
        <v>816</v>
      </c>
      <c r="E2540">
        <v>2</v>
      </c>
      <c r="F2540" t="str">
        <f>IFERROR(VLOOKUP(TRIM(sas_2015[[#This Row],[vehicle_Body type]]),body_cat[],2,FALSE)," ")</f>
        <v>auto</v>
      </c>
      <c r="G2540" t="str">
        <f>IFERROR(VLOOKUP(TRIM(sas_2015[[#This Row],[Registration type]]),regi_cat[],2,FALSE)," ")</f>
        <v>auto</v>
      </c>
    </row>
    <row r="2541" spans="3:7" x14ac:dyDescent="0.2">
      <c r="C2541" t="s">
        <v>1022</v>
      </c>
      <c r="D2541" t="s">
        <v>872</v>
      </c>
      <c r="E2541">
        <v>1</v>
      </c>
      <c r="F2541" t="str">
        <f>IFERROR(VLOOKUP(TRIM(sas_2015[[#This Row],[vehicle_Body type]]),body_cat[],2,FALSE)," ")</f>
        <v>auto</v>
      </c>
      <c r="G2541" t="str">
        <f>IFERROR(VLOOKUP(TRIM(sas_2015[[#This Row],[Registration type]]),regi_cat[],2,FALSE)," ")</f>
        <v>trailer</v>
      </c>
    </row>
    <row r="2542" spans="3:7" x14ac:dyDescent="0.2">
      <c r="C2542" t="s">
        <v>1022</v>
      </c>
      <c r="D2542" t="s">
        <v>752</v>
      </c>
      <c r="E2542">
        <v>50</v>
      </c>
      <c r="F2542" t="str">
        <f>IFERROR(VLOOKUP(TRIM(sas_2015[[#This Row],[vehicle_Body type]]),body_cat[],2,FALSE)," ")</f>
        <v>auto</v>
      </c>
      <c r="G2542" t="str">
        <f>IFERROR(VLOOKUP(TRIM(sas_2015[[#This Row],[Registration type]]),regi_cat[],2,FALSE)," ")</f>
        <v>light commercial truck</v>
      </c>
    </row>
    <row r="2543" spans="3:7" x14ac:dyDescent="0.2">
      <c r="C2543" t="s">
        <v>1022</v>
      </c>
      <c r="D2543" t="s">
        <v>753</v>
      </c>
      <c r="E2543">
        <v>11</v>
      </c>
      <c r="F2543" t="str">
        <f>IFERROR(VLOOKUP(TRIM(sas_2015[[#This Row],[vehicle_Body type]]),body_cat[],2,FALSE)," ")</f>
        <v>auto</v>
      </c>
      <c r="G2543" t="str">
        <f>IFERROR(VLOOKUP(TRIM(sas_2015[[#This Row],[Registration type]]),regi_cat[],2,FALSE)," ")</f>
        <v>light commercial truck</v>
      </c>
    </row>
    <row r="2544" spans="3:7" x14ac:dyDescent="0.2">
      <c r="C2544" t="s">
        <v>1022</v>
      </c>
      <c r="D2544" t="s">
        <v>868</v>
      </c>
      <c r="E2544">
        <v>6</v>
      </c>
      <c r="F2544" t="str">
        <f>IFERROR(VLOOKUP(TRIM(sas_2015[[#This Row],[vehicle_Body type]]),body_cat[],2,FALSE)," ")</f>
        <v>auto</v>
      </c>
      <c r="G2544" t="str">
        <f>IFERROR(VLOOKUP(TRIM(sas_2015[[#This Row],[Registration type]]),regi_cat[],2,FALSE)," ")</f>
        <v>single unit long haul</v>
      </c>
    </row>
    <row r="2545" spans="3:7" x14ac:dyDescent="0.2">
      <c r="C2545" t="s">
        <v>1022</v>
      </c>
      <c r="D2545" t="s">
        <v>756</v>
      </c>
      <c r="E2545">
        <v>1</v>
      </c>
      <c r="F2545" t="str">
        <f>IFERROR(VLOOKUP(TRIM(sas_2015[[#This Row],[vehicle_Body type]]),body_cat[],2,FALSE)," ")</f>
        <v>auto</v>
      </c>
      <c r="G2545" t="str">
        <f>IFERROR(VLOOKUP(TRIM(sas_2015[[#This Row],[Registration type]]),regi_cat[],2,FALSE)," ")</f>
        <v>combination long haul</v>
      </c>
    </row>
    <row r="2546" spans="3:7" x14ac:dyDescent="0.2">
      <c r="C2546" t="s">
        <v>1022</v>
      </c>
      <c r="D2546" t="s">
        <v>757</v>
      </c>
      <c r="E2546">
        <v>2976</v>
      </c>
      <c r="F2546" t="str">
        <f>IFERROR(VLOOKUP(TRIM(sas_2015[[#This Row],[vehicle_Body type]]),body_cat[],2,FALSE)," ")</f>
        <v>auto</v>
      </c>
      <c r="G2546" t="str">
        <f>IFERROR(VLOOKUP(TRIM(sas_2015[[#This Row],[Registration type]]),regi_cat[],2,FALSE)," ")</f>
        <v>light commercial truck</v>
      </c>
    </row>
    <row r="2547" spans="3:7" x14ac:dyDescent="0.2">
      <c r="C2547" t="s">
        <v>1022</v>
      </c>
      <c r="D2547" t="s">
        <v>759</v>
      </c>
      <c r="E2547">
        <v>98</v>
      </c>
      <c r="F2547" t="str">
        <f>IFERROR(VLOOKUP(TRIM(sas_2015[[#This Row],[vehicle_Body type]]),body_cat[],2,FALSE)," ")</f>
        <v>auto</v>
      </c>
      <c r="G2547" t="str">
        <f>IFERROR(VLOOKUP(TRIM(sas_2015[[#This Row],[Registration type]]),regi_cat[],2,FALSE)," ")</f>
        <v>auto</v>
      </c>
    </row>
    <row r="2548" spans="3:7" x14ac:dyDescent="0.2">
      <c r="C2548" t="s">
        <v>1022</v>
      </c>
      <c r="D2548" t="s">
        <v>761</v>
      </c>
      <c r="E2548">
        <v>55</v>
      </c>
      <c r="F2548" t="str">
        <f>IFERROR(VLOOKUP(TRIM(sas_2015[[#This Row],[vehicle_Body type]]),body_cat[],2,FALSE)," ")</f>
        <v>auto</v>
      </c>
      <c r="G2548" t="str">
        <f>IFERROR(VLOOKUP(TRIM(sas_2015[[#This Row],[Registration type]]),regi_cat[],2,FALSE)," ")</f>
        <v>auto</v>
      </c>
    </row>
    <row r="2549" spans="3:7" x14ac:dyDescent="0.2">
      <c r="C2549" t="s">
        <v>1022</v>
      </c>
      <c r="D2549" t="s">
        <v>762</v>
      </c>
      <c r="E2549">
        <v>31</v>
      </c>
      <c r="F2549" t="str">
        <f>IFERROR(VLOOKUP(TRIM(sas_2015[[#This Row],[vehicle_Body type]]),body_cat[],2,FALSE)," ")</f>
        <v>auto</v>
      </c>
      <c r="G2549" t="str">
        <f>IFERROR(VLOOKUP(TRIM(sas_2015[[#This Row],[Registration type]]),regi_cat[],2,FALSE)," ")</f>
        <v>auto</v>
      </c>
    </row>
    <row r="2550" spans="3:7" x14ac:dyDescent="0.2">
      <c r="C2550" t="s">
        <v>1022</v>
      </c>
      <c r="D2550" t="s">
        <v>818</v>
      </c>
      <c r="E2550">
        <v>3</v>
      </c>
      <c r="F2550" t="str">
        <f>IFERROR(VLOOKUP(TRIM(sas_2015[[#This Row],[vehicle_Body type]]),body_cat[],2,FALSE)," ")</f>
        <v>auto</v>
      </c>
      <c r="G2550" t="str">
        <f>IFERROR(VLOOKUP(TRIM(sas_2015[[#This Row],[Registration type]]),regi_cat[],2,FALSE)," ")</f>
        <v>auto</v>
      </c>
    </row>
    <row r="2551" spans="3:7" x14ac:dyDescent="0.2">
      <c r="C2551" t="s">
        <v>1022</v>
      </c>
      <c r="D2551" t="s">
        <v>763</v>
      </c>
      <c r="E2551">
        <v>381</v>
      </c>
      <c r="F2551" t="str">
        <f>IFERROR(VLOOKUP(TRIM(sas_2015[[#This Row],[vehicle_Body type]]),body_cat[],2,FALSE)," ")</f>
        <v>auto</v>
      </c>
      <c r="G2551" t="str">
        <f>IFERROR(VLOOKUP(TRIM(sas_2015[[#This Row],[Registration type]]),regi_cat[],2,FALSE)," ")</f>
        <v>auto</v>
      </c>
    </row>
    <row r="2552" spans="3:7" x14ac:dyDescent="0.2">
      <c r="C2552" t="s">
        <v>1022</v>
      </c>
      <c r="D2552" t="s">
        <v>764</v>
      </c>
      <c r="E2552">
        <v>67</v>
      </c>
      <c r="F2552" t="str">
        <f>IFERROR(VLOOKUP(TRIM(sas_2015[[#This Row],[vehicle_Body type]]),body_cat[],2,FALSE)," ")</f>
        <v>auto</v>
      </c>
      <c r="G2552" t="str">
        <f>IFERROR(VLOOKUP(TRIM(sas_2015[[#This Row],[Registration type]]),regi_cat[],2,FALSE)," ")</f>
        <v>auto</v>
      </c>
    </row>
    <row r="2553" spans="3:7" x14ac:dyDescent="0.2">
      <c r="C2553" t="s">
        <v>1022</v>
      </c>
      <c r="D2553" t="s">
        <v>820</v>
      </c>
      <c r="E2553">
        <v>1</v>
      </c>
      <c r="F2553" t="str">
        <f>IFERROR(VLOOKUP(TRIM(sas_2015[[#This Row],[vehicle_Body type]]),body_cat[],2,FALSE)," ")</f>
        <v>auto</v>
      </c>
      <c r="G2553" t="str">
        <f>IFERROR(VLOOKUP(TRIM(sas_2015[[#This Row],[Registration type]]),regi_cat[],2,FALSE)," ")</f>
        <v>auto</v>
      </c>
    </row>
    <row r="2554" spans="3:7" x14ac:dyDescent="0.2">
      <c r="C2554" t="s">
        <v>1022</v>
      </c>
      <c r="D2554" t="s">
        <v>821</v>
      </c>
      <c r="E2554">
        <v>1</v>
      </c>
      <c r="F2554" t="str">
        <f>IFERROR(VLOOKUP(TRIM(sas_2015[[#This Row],[vehicle_Body type]]),body_cat[],2,FALSE)," ")</f>
        <v>auto</v>
      </c>
      <c r="G2554" t="str">
        <f>IFERROR(VLOOKUP(TRIM(sas_2015[[#This Row],[Registration type]]),regi_cat[],2,FALSE)," ")</f>
        <v>auto</v>
      </c>
    </row>
    <row r="2555" spans="3:7" x14ac:dyDescent="0.2">
      <c r="C2555" t="s">
        <v>1022</v>
      </c>
      <c r="D2555" t="s">
        <v>857</v>
      </c>
      <c r="E2555">
        <v>1</v>
      </c>
      <c r="F2555" t="str">
        <f>IFERROR(VLOOKUP(TRIM(sas_2015[[#This Row],[vehicle_Body type]]),body_cat[],2,FALSE)," ")</f>
        <v>auto</v>
      </c>
      <c r="G2555" t="str">
        <f>IFERROR(VLOOKUP(TRIM(sas_2015[[#This Row],[Registration type]]),regi_cat[],2,FALSE)," ")</f>
        <v>auto</v>
      </c>
    </row>
    <row r="2556" spans="3:7" x14ac:dyDescent="0.2">
      <c r="C2556" t="s">
        <v>1022</v>
      </c>
      <c r="D2556" t="s">
        <v>822</v>
      </c>
      <c r="E2556">
        <v>4</v>
      </c>
      <c r="F2556" t="str">
        <f>IFERROR(VLOOKUP(TRIM(sas_2015[[#This Row],[vehicle_Body type]]),body_cat[],2,FALSE)," ")</f>
        <v>auto</v>
      </c>
      <c r="G2556" t="str">
        <f>IFERROR(VLOOKUP(TRIM(sas_2015[[#This Row],[Registration type]]),regi_cat[],2,FALSE)," ")</f>
        <v>auto</v>
      </c>
    </row>
    <row r="2557" spans="3:7" x14ac:dyDescent="0.2">
      <c r="C2557" t="s">
        <v>1022</v>
      </c>
      <c r="D2557" t="s">
        <v>817</v>
      </c>
      <c r="E2557">
        <v>1</v>
      </c>
      <c r="F2557" t="str">
        <f>IFERROR(VLOOKUP(TRIM(sas_2015[[#This Row],[vehicle_Body type]]),body_cat[],2,FALSE)," ")</f>
        <v>auto</v>
      </c>
      <c r="G2557" t="str">
        <f>IFERROR(VLOOKUP(TRIM(sas_2015[[#This Row],[Registration type]]),regi_cat[],2,FALSE)," ")</f>
        <v>auto</v>
      </c>
    </row>
    <row r="2558" spans="3:7" x14ac:dyDescent="0.2">
      <c r="C2558" t="s">
        <v>1022</v>
      </c>
      <c r="D2558" t="s">
        <v>823</v>
      </c>
      <c r="E2558">
        <v>3</v>
      </c>
      <c r="F2558" t="str">
        <f>IFERROR(VLOOKUP(TRIM(sas_2015[[#This Row],[vehicle_Body type]]),body_cat[],2,FALSE)," ")</f>
        <v>auto</v>
      </c>
      <c r="G2558" t="str">
        <f>IFERROR(VLOOKUP(TRIM(sas_2015[[#This Row],[Registration type]]),regi_cat[],2,FALSE)," ")</f>
        <v>auto</v>
      </c>
    </row>
    <row r="2559" spans="3:7" x14ac:dyDescent="0.2">
      <c r="C2559" t="s">
        <v>1023</v>
      </c>
      <c r="D2559" t="s">
        <v>711</v>
      </c>
      <c r="E2559">
        <v>5</v>
      </c>
      <c r="F2559" t="str">
        <f>IFERROR(VLOOKUP(TRIM(sas_2015[[#This Row],[vehicle_Body type]]),body_cat[],2,FALSE)," ")</f>
        <v>auto</v>
      </c>
      <c r="G2559" t="str">
        <f>IFERROR(VLOOKUP(TRIM(sas_2015[[#This Row],[Registration type]]),regi_cat[],2,FALSE)," ")</f>
        <v>auto</v>
      </c>
    </row>
    <row r="2560" spans="3:7" x14ac:dyDescent="0.2">
      <c r="C2560" t="s">
        <v>1023</v>
      </c>
      <c r="D2560" t="s">
        <v>724</v>
      </c>
      <c r="E2560">
        <v>1</v>
      </c>
      <c r="F2560" t="str">
        <f>IFERROR(VLOOKUP(TRIM(sas_2015[[#This Row],[vehicle_Body type]]),body_cat[],2,FALSE)," ")</f>
        <v>auto</v>
      </c>
      <c r="G2560" t="str">
        <f>IFERROR(VLOOKUP(TRIM(sas_2015[[#This Row],[Registration type]]),regi_cat[],2,FALSE)," ")</f>
        <v>auto</v>
      </c>
    </row>
    <row r="2561" spans="3:7" x14ac:dyDescent="0.2">
      <c r="C2561" t="s">
        <v>1023</v>
      </c>
      <c r="D2561" t="s">
        <v>736</v>
      </c>
      <c r="E2561">
        <v>1</v>
      </c>
      <c r="F2561" t="str">
        <f>IFERROR(VLOOKUP(TRIM(sas_2015[[#This Row],[vehicle_Body type]]),body_cat[],2,FALSE)," ")</f>
        <v>auto</v>
      </c>
      <c r="G2561" t="str">
        <f>IFERROR(VLOOKUP(TRIM(sas_2015[[#This Row],[Registration type]]),regi_cat[],2,FALSE)," ")</f>
        <v>municipal other</v>
      </c>
    </row>
    <row r="2562" spans="3:7" x14ac:dyDescent="0.2">
      <c r="C2562" t="s">
        <v>1023</v>
      </c>
      <c r="D2562" t="s">
        <v>738</v>
      </c>
      <c r="E2562">
        <v>10</v>
      </c>
      <c r="F2562" t="str">
        <f>IFERROR(VLOOKUP(TRIM(sas_2015[[#This Row],[vehicle_Body type]]),body_cat[],2,FALSE)," ")</f>
        <v>auto</v>
      </c>
      <c r="G2562" t="str">
        <f>IFERROR(VLOOKUP(TRIM(sas_2015[[#This Row],[Registration type]]),regi_cat[],2,FALSE)," ")</f>
        <v>auto</v>
      </c>
    </row>
    <row r="2563" spans="3:7" x14ac:dyDescent="0.2">
      <c r="C2563" t="s">
        <v>1023</v>
      </c>
      <c r="D2563" t="s">
        <v>740</v>
      </c>
      <c r="E2563">
        <v>1</v>
      </c>
      <c r="F2563" t="str">
        <f>IFERROR(VLOOKUP(TRIM(sas_2015[[#This Row],[vehicle_Body type]]),body_cat[],2,FALSE)," ")</f>
        <v>auto</v>
      </c>
      <c r="G2563" t="str">
        <f>IFERROR(VLOOKUP(TRIM(sas_2015[[#This Row],[Registration type]]),regi_cat[],2,FALSE)," ")</f>
        <v>auto</v>
      </c>
    </row>
    <row r="2564" spans="3:7" x14ac:dyDescent="0.2">
      <c r="C2564" t="s">
        <v>1023</v>
      </c>
      <c r="D2564" t="s">
        <v>753</v>
      </c>
      <c r="E2564">
        <v>1</v>
      </c>
      <c r="F2564" t="str">
        <f>IFERROR(VLOOKUP(TRIM(sas_2015[[#This Row],[vehicle_Body type]]),body_cat[],2,FALSE)," ")</f>
        <v>auto</v>
      </c>
      <c r="G2564" t="str">
        <f>IFERROR(VLOOKUP(TRIM(sas_2015[[#This Row],[Registration type]]),regi_cat[],2,FALSE)," ")</f>
        <v>light commercial truck</v>
      </c>
    </row>
    <row r="2565" spans="3:7" x14ac:dyDescent="0.2">
      <c r="C2565" t="s">
        <v>1024</v>
      </c>
      <c r="D2565" t="s">
        <v>768</v>
      </c>
      <c r="E2565">
        <v>9</v>
      </c>
      <c r="F2565" t="str">
        <f>IFERROR(VLOOKUP(TRIM(sas_2015[[#This Row],[vehicle_Body type]]),body_cat[],2,FALSE)," ")</f>
        <v>passenger truck</v>
      </c>
      <c r="G2565" t="str">
        <f>IFERROR(VLOOKUP(TRIM(sas_2015[[#This Row],[Registration type]]),regi_cat[],2,FALSE)," ")</f>
        <v>auto</v>
      </c>
    </row>
    <row r="2566" spans="3:7" x14ac:dyDescent="0.2">
      <c r="C2566" t="s">
        <v>1024</v>
      </c>
      <c r="D2566" t="s">
        <v>779</v>
      </c>
      <c r="E2566">
        <v>29</v>
      </c>
      <c r="F2566" t="str">
        <f>IFERROR(VLOOKUP(TRIM(sas_2015[[#This Row],[vehicle_Body type]]),body_cat[],2,FALSE)," ")</f>
        <v>passenger truck</v>
      </c>
      <c r="G2566" t="str">
        <f>IFERROR(VLOOKUP(TRIM(sas_2015[[#This Row],[Registration type]]),regi_cat[],2,FALSE)," ")</f>
        <v>passenger truck</v>
      </c>
    </row>
    <row r="2567" spans="3:7" x14ac:dyDescent="0.2">
      <c r="C2567" t="s">
        <v>1024</v>
      </c>
      <c r="D2567" t="s">
        <v>722</v>
      </c>
      <c r="E2567">
        <v>597</v>
      </c>
      <c r="F2567" t="str">
        <f>IFERROR(VLOOKUP(TRIM(sas_2015[[#This Row],[vehicle_Body type]]),body_cat[],2,FALSE)," ")</f>
        <v>passenger truck</v>
      </c>
      <c r="G2567" t="str">
        <f>IFERROR(VLOOKUP(TRIM(sas_2015[[#This Row],[Registration type]]),regi_cat[],2,FALSE)," ")</f>
        <v>auto</v>
      </c>
    </row>
    <row r="2568" spans="3:7" x14ac:dyDescent="0.2">
      <c r="C2568" t="s">
        <v>1024</v>
      </c>
      <c r="D2568" t="s">
        <v>840</v>
      </c>
      <c r="E2568">
        <v>1</v>
      </c>
      <c r="F2568" t="str">
        <f>IFERROR(VLOOKUP(TRIM(sas_2015[[#This Row],[vehicle_Body type]]),body_cat[],2,FALSE)," ")</f>
        <v>passenger truck</v>
      </c>
      <c r="G2568" t="str">
        <f>IFERROR(VLOOKUP(TRIM(sas_2015[[#This Row],[Registration type]]),regi_cat[],2,FALSE)," ")</f>
        <v>auto</v>
      </c>
    </row>
    <row r="2569" spans="3:7" x14ac:dyDescent="0.2">
      <c r="C2569" t="s">
        <v>1024</v>
      </c>
      <c r="D2569" t="s">
        <v>784</v>
      </c>
      <c r="E2569">
        <v>1</v>
      </c>
      <c r="F2569" t="str">
        <f>IFERROR(VLOOKUP(TRIM(sas_2015[[#This Row],[vehicle_Body type]]),body_cat[],2,FALSE)," ")</f>
        <v>passenger truck</v>
      </c>
      <c r="G2569" t="str">
        <f>IFERROR(VLOOKUP(TRIM(sas_2015[[#This Row],[Registration type]]),regi_cat[],2,FALSE)," ")</f>
        <v>passenger truck</v>
      </c>
    </row>
    <row r="2570" spans="3:7" x14ac:dyDescent="0.2">
      <c r="C2570" t="s">
        <v>1024</v>
      </c>
      <c r="D2570" t="s">
        <v>802</v>
      </c>
      <c r="E2570">
        <v>2</v>
      </c>
      <c r="F2570" t="str">
        <f>IFERROR(VLOOKUP(TRIM(sas_2015[[#This Row],[vehicle_Body type]]),body_cat[],2,FALSE)," ")</f>
        <v>passenger truck</v>
      </c>
      <c r="G2570" t="str">
        <f>IFERROR(VLOOKUP(TRIM(sas_2015[[#This Row],[Registration type]]),regi_cat[],2,FALSE)," ")</f>
        <v>auto</v>
      </c>
    </row>
    <row r="2571" spans="3:7" x14ac:dyDescent="0.2">
      <c r="C2571" t="s">
        <v>1024</v>
      </c>
      <c r="D2571" t="s">
        <v>809</v>
      </c>
      <c r="E2571">
        <v>43</v>
      </c>
      <c r="F2571" t="str">
        <f>IFERROR(VLOOKUP(TRIM(sas_2015[[#This Row],[vehicle_Body type]]),body_cat[],2,FALSE)," ")</f>
        <v>passenger truck</v>
      </c>
      <c r="G2571" t="str">
        <f>IFERROR(VLOOKUP(TRIM(sas_2015[[#This Row],[Registration type]]),regi_cat[],2,FALSE)," ")</f>
        <v>auto</v>
      </c>
    </row>
    <row r="2572" spans="3:7" x14ac:dyDescent="0.2">
      <c r="C2572" t="s">
        <v>1024</v>
      </c>
      <c r="D2572" t="s">
        <v>749</v>
      </c>
      <c r="E2572">
        <v>7</v>
      </c>
      <c r="F2572" t="str">
        <f>IFERROR(VLOOKUP(TRIM(sas_2015[[#This Row],[vehicle_Body type]]),body_cat[],2,FALSE)," ")</f>
        <v>passenger truck</v>
      </c>
      <c r="G2572" t="str">
        <f>IFERROR(VLOOKUP(TRIM(sas_2015[[#This Row],[Registration type]]),regi_cat[],2,FALSE)," ")</f>
        <v xml:space="preserve"> </v>
      </c>
    </row>
    <row r="2573" spans="3:7" x14ac:dyDescent="0.2">
      <c r="C2573" t="s">
        <v>1024</v>
      </c>
      <c r="D2573" t="s">
        <v>766</v>
      </c>
      <c r="E2573">
        <v>44</v>
      </c>
      <c r="F2573" t="str">
        <f>IFERROR(VLOOKUP(TRIM(sas_2015[[#This Row],[vehicle_Body type]]),body_cat[],2,FALSE)," ")</f>
        <v>passenger truck</v>
      </c>
      <c r="G2573" t="str">
        <f>IFERROR(VLOOKUP(TRIM(sas_2015[[#This Row],[Registration type]]),regi_cat[],2,FALSE)," ")</f>
        <v>auto</v>
      </c>
    </row>
    <row r="2574" spans="3:7" x14ac:dyDescent="0.2">
      <c r="C2574" t="s">
        <v>1024</v>
      </c>
      <c r="D2574" t="s">
        <v>767</v>
      </c>
      <c r="E2574">
        <v>102</v>
      </c>
      <c r="F2574" t="str">
        <f>IFERROR(VLOOKUP(TRIM(sas_2015[[#This Row],[vehicle_Body type]]),body_cat[],2,FALSE)," ")</f>
        <v>passenger truck</v>
      </c>
      <c r="G2574" t="str">
        <f>IFERROR(VLOOKUP(TRIM(sas_2015[[#This Row],[Registration type]]),regi_cat[],2,FALSE)," ")</f>
        <v>passenger truck</v>
      </c>
    </row>
    <row r="2575" spans="3:7" x14ac:dyDescent="0.2">
      <c r="C2575" t="s">
        <v>1024</v>
      </c>
      <c r="D2575" t="s">
        <v>770</v>
      </c>
      <c r="E2575">
        <v>5</v>
      </c>
      <c r="F2575" t="str">
        <f>IFERROR(VLOOKUP(TRIM(sas_2015[[#This Row],[vehicle_Body type]]),body_cat[],2,FALSE)," ")</f>
        <v>passenger truck</v>
      </c>
      <c r="G2575" t="str">
        <f>IFERROR(VLOOKUP(TRIM(sas_2015[[#This Row],[Registration type]]),regi_cat[],2,FALSE)," ")</f>
        <v>auto</v>
      </c>
    </row>
    <row r="2576" spans="3:7" x14ac:dyDescent="0.2">
      <c r="C2576" t="s">
        <v>1024</v>
      </c>
      <c r="D2576" t="s">
        <v>771</v>
      </c>
      <c r="E2576">
        <v>108</v>
      </c>
      <c r="F2576" t="str">
        <f>IFERROR(VLOOKUP(TRIM(sas_2015[[#This Row],[vehicle_Body type]]),body_cat[],2,FALSE)," ")</f>
        <v>passenger truck</v>
      </c>
      <c r="G2576" t="str">
        <f>IFERROR(VLOOKUP(TRIM(sas_2015[[#This Row],[Registration type]]),regi_cat[],2,FALSE)," ")</f>
        <v>auto</v>
      </c>
    </row>
    <row r="2577" spans="3:7" x14ac:dyDescent="0.2">
      <c r="C2577" t="s">
        <v>1024</v>
      </c>
      <c r="D2577" t="s">
        <v>710</v>
      </c>
      <c r="E2577">
        <v>10</v>
      </c>
      <c r="F2577" t="str">
        <f>IFERROR(VLOOKUP(TRIM(sas_2015[[#This Row],[vehicle_Body type]]),body_cat[],2,FALSE)," ")</f>
        <v>passenger truck</v>
      </c>
      <c r="G2577" t="str">
        <f>IFERROR(VLOOKUP(TRIM(sas_2015[[#This Row],[Registration type]]),regi_cat[],2,FALSE)," ")</f>
        <v>light commercial truck</v>
      </c>
    </row>
    <row r="2578" spans="3:7" x14ac:dyDescent="0.2">
      <c r="C2578" t="s">
        <v>1024</v>
      </c>
      <c r="D2578" t="s">
        <v>772</v>
      </c>
      <c r="E2578">
        <v>304</v>
      </c>
      <c r="F2578" t="str">
        <f>IFERROR(VLOOKUP(TRIM(sas_2015[[#This Row],[vehicle_Body type]]),body_cat[],2,FALSE)," ")</f>
        <v>passenger truck</v>
      </c>
      <c r="G2578" t="str">
        <f>IFERROR(VLOOKUP(TRIM(sas_2015[[#This Row],[Registration type]]),regi_cat[],2,FALSE)," ")</f>
        <v>auto</v>
      </c>
    </row>
    <row r="2579" spans="3:7" x14ac:dyDescent="0.2">
      <c r="C2579" t="s">
        <v>1024</v>
      </c>
      <c r="D2579" t="s">
        <v>711</v>
      </c>
      <c r="E2579">
        <v>1655</v>
      </c>
      <c r="F2579" t="str">
        <f>IFERROR(VLOOKUP(TRIM(sas_2015[[#This Row],[vehicle_Body type]]),body_cat[],2,FALSE)," ")</f>
        <v>passenger truck</v>
      </c>
      <c r="G2579" t="str">
        <f>IFERROR(VLOOKUP(TRIM(sas_2015[[#This Row],[Registration type]]),regi_cat[],2,FALSE)," ")</f>
        <v>auto</v>
      </c>
    </row>
    <row r="2580" spans="3:7" x14ac:dyDescent="0.2">
      <c r="C2580" t="s">
        <v>1024</v>
      </c>
      <c r="D2580" t="s">
        <v>773</v>
      </c>
      <c r="E2580">
        <v>151</v>
      </c>
      <c r="F2580" t="str">
        <f>IFERROR(VLOOKUP(TRIM(sas_2015[[#This Row],[vehicle_Body type]]),body_cat[],2,FALSE)," ")</f>
        <v>passenger truck</v>
      </c>
      <c r="G2580" t="str">
        <f>IFERROR(VLOOKUP(TRIM(sas_2015[[#This Row],[Registration type]]),regi_cat[],2,FALSE)," ")</f>
        <v>auto</v>
      </c>
    </row>
    <row r="2581" spans="3:7" x14ac:dyDescent="0.2">
      <c r="C2581" t="s">
        <v>1024</v>
      </c>
      <c r="D2581" t="s">
        <v>774</v>
      </c>
      <c r="E2581">
        <v>25</v>
      </c>
      <c r="F2581" t="str">
        <f>IFERROR(VLOOKUP(TRIM(sas_2015[[#This Row],[vehicle_Body type]]),body_cat[],2,FALSE)," ")</f>
        <v>passenger truck</v>
      </c>
      <c r="G2581" t="str">
        <f>IFERROR(VLOOKUP(TRIM(sas_2015[[#This Row],[Registration type]]),regi_cat[],2,FALSE)," ")</f>
        <v>auto</v>
      </c>
    </row>
    <row r="2582" spans="3:7" x14ac:dyDescent="0.2">
      <c r="C2582" t="s">
        <v>1024</v>
      </c>
      <c r="D2582" t="s">
        <v>775</v>
      </c>
      <c r="E2582">
        <v>153</v>
      </c>
      <c r="F2582" t="str">
        <f>IFERROR(VLOOKUP(TRIM(sas_2015[[#This Row],[vehicle_Body type]]),body_cat[],2,FALSE)," ")</f>
        <v>passenger truck</v>
      </c>
      <c r="G2582" t="str">
        <f>IFERROR(VLOOKUP(TRIM(sas_2015[[#This Row],[Registration type]]),regi_cat[],2,FALSE)," ")</f>
        <v>auto</v>
      </c>
    </row>
    <row r="2583" spans="3:7" x14ac:dyDescent="0.2">
      <c r="C2583" t="s">
        <v>1024</v>
      </c>
      <c r="D2583" t="s">
        <v>776</v>
      </c>
      <c r="E2583">
        <v>10</v>
      </c>
      <c r="F2583" t="str">
        <f>IFERROR(VLOOKUP(TRIM(sas_2015[[#This Row],[vehicle_Body type]]),body_cat[],2,FALSE)," ")</f>
        <v>passenger truck</v>
      </c>
      <c r="G2583" t="str">
        <f>IFERROR(VLOOKUP(TRIM(sas_2015[[#This Row],[Registration type]]),regi_cat[],2,FALSE)," ")</f>
        <v>auto</v>
      </c>
    </row>
    <row r="2584" spans="3:7" x14ac:dyDescent="0.2">
      <c r="C2584" t="s">
        <v>1024</v>
      </c>
      <c r="D2584" t="s">
        <v>712</v>
      </c>
      <c r="E2584">
        <v>698</v>
      </c>
      <c r="F2584" t="str">
        <f>IFERROR(VLOOKUP(TRIM(sas_2015[[#This Row],[vehicle_Body type]]),body_cat[],2,FALSE)," ")</f>
        <v>passenger truck</v>
      </c>
      <c r="G2584" t="str">
        <f>IFERROR(VLOOKUP(TRIM(sas_2015[[#This Row],[Registration type]]),regi_cat[],2,FALSE)," ")</f>
        <v>auto</v>
      </c>
    </row>
    <row r="2585" spans="3:7" x14ac:dyDescent="0.2">
      <c r="C2585" t="s">
        <v>1024</v>
      </c>
      <c r="D2585" t="s">
        <v>713</v>
      </c>
      <c r="E2585">
        <v>88</v>
      </c>
      <c r="F2585" t="str">
        <f>IFERROR(VLOOKUP(TRIM(sas_2015[[#This Row],[vehicle_Body type]]),body_cat[],2,FALSE)," ")</f>
        <v>passenger truck</v>
      </c>
      <c r="G2585" t="str">
        <f>IFERROR(VLOOKUP(TRIM(sas_2015[[#This Row],[Registration type]]),regi_cat[],2,FALSE)," ")</f>
        <v>auto</v>
      </c>
    </row>
    <row r="2586" spans="3:7" x14ac:dyDescent="0.2">
      <c r="C2586" t="s">
        <v>1024</v>
      </c>
      <c r="D2586" t="s">
        <v>836</v>
      </c>
      <c r="E2586">
        <v>304</v>
      </c>
      <c r="F2586" t="str">
        <f>IFERROR(VLOOKUP(TRIM(sas_2015[[#This Row],[vehicle_Body type]]),body_cat[],2,FALSE)," ")</f>
        <v>passenger truck</v>
      </c>
      <c r="G2586" t="str">
        <f>IFERROR(VLOOKUP(TRIM(sas_2015[[#This Row],[Registration type]]),regi_cat[],2,FALSE)," ")</f>
        <v>auto</v>
      </c>
    </row>
    <row r="2587" spans="3:7" x14ac:dyDescent="0.2">
      <c r="C2587" t="s">
        <v>1024</v>
      </c>
      <c r="D2587" t="s">
        <v>714</v>
      </c>
      <c r="E2587">
        <v>55</v>
      </c>
      <c r="F2587" t="str">
        <f>IFERROR(VLOOKUP(TRIM(sas_2015[[#This Row],[vehicle_Body type]]),body_cat[],2,FALSE)," ")</f>
        <v>passenger truck</v>
      </c>
      <c r="G2587" t="str">
        <f>IFERROR(VLOOKUP(TRIM(sas_2015[[#This Row],[Registration type]]),regi_cat[],2,FALSE)," ")</f>
        <v>auto</v>
      </c>
    </row>
    <row r="2588" spans="3:7" x14ac:dyDescent="0.2">
      <c r="C2588" t="s">
        <v>1024</v>
      </c>
      <c r="D2588" t="s">
        <v>715</v>
      </c>
      <c r="E2588">
        <v>326</v>
      </c>
      <c r="F2588" t="str">
        <f>IFERROR(VLOOKUP(TRIM(sas_2015[[#This Row],[vehicle_Body type]]),body_cat[],2,FALSE)," ")</f>
        <v>passenger truck</v>
      </c>
      <c r="G2588" t="str">
        <f>IFERROR(VLOOKUP(TRIM(sas_2015[[#This Row],[Registration type]]),regi_cat[],2,FALSE)," ")</f>
        <v>auto</v>
      </c>
    </row>
    <row r="2589" spans="3:7" x14ac:dyDescent="0.2">
      <c r="C2589" t="s">
        <v>1024</v>
      </c>
      <c r="D2589" t="s">
        <v>716</v>
      </c>
      <c r="E2589">
        <v>66</v>
      </c>
      <c r="F2589" t="str">
        <f>IFERROR(VLOOKUP(TRIM(sas_2015[[#This Row],[vehicle_Body type]]),body_cat[],2,FALSE)," ")</f>
        <v>passenger truck</v>
      </c>
      <c r="G2589" t="str">
        <f>IFERROR(VLOOKUP(TRIM(sas_2015[[#This Row],[Registration type]]),regi_cat[],2,FALSE)," ")</f>
        <v>auto</v>
      </c>
    </row>
    <row r="2590" spans="3:7" x14ac:dyDescent="0.2">
      <c r="C2590" t="s">
        <v>1024</v>
      </c>
      <c r="D2590" t="s">
        <v>717</v>
      </c>
      <c r="E2590">
        <v>124</v>
      </c>
      <c r="F2590" t="str">
        <f>IFERROR(VLOOKUP(TRIM(sas_2015[[#This Row],[vehicle_Body type]]),body_cat[],2,FALSE)," ")</f>
        <v>passenger truck</v>
      </c>
      <c r="G2590" t="str">
        <f>IFERROR(VLOOKUP(TRIM(sas_2015[[#This Row],[Registration type]]),regi_cat[],2,FALSE)," ")</f>
        <v>auto</v>
      </c>
    </row>
    <row r="2591" spans="3:7" x14ac:dyDescent="0.2">
      <c r="C2591" t="s">
        <v>1024</v>
      </c>
      <c r="D2591" t="s">
        <v>777</v>
      </c>
      <c r="E2591">
        <v>1</v>
      </c>
      <c r="F2591" t="str">
        <f>IFERROR(VLOOKUP(TRIM(sas_2015[[#This Row],[vehicle_Body type]]),body_cat[],2,FALSE)," ")</f>
        <v>passenger truck</v>
      </c>
      <c r="G2591" t="str">
        <f>IFERROR(VLOOKUP(TRIM(sas_2015[[#This Row],[Registration type]]),regi_cat[],2,FALSE)," ")</f>
        <v>auto</v>
      </c>
    </row>
    <row r="2592" spans="3:7" x14ac:dyDescent="0.2">
      <c r="C2592" t="s">
        <v>1024</v>
      </c>
      <c r="D2592" t="s">
        <v>718</v>
      </c>
      <c r="E2592">
        <v>89</v>
      </c>
      <c r="F2592" t="str">
        <f>IFERROR(VLOOKUP(TRIM(sas_2015[[#This Row],[vehicle_Body type]]),body_cat[],2,FALSE)," ")</f>
        <v>passenger truck</v>
      </c>
      <c r="G2592" t="str">
        <f>IFERROR(VLOOKUP(TRIM(sas_2015[[#This Row],[Registration type]]),regi_cat[],2,FALSE)," ")</f>
        <v>auto</v>
      </c>
    </row>
    <row r="2593" spans="3:7" x14ac:dyDescent="0.2">
      <c r="C2593" t="s">
        <v>1024</v>
      </c>
      <c r="D2593" t="s">
        <v>719</v>
      </c>
      <c r="E2593">
        <v>146</v>
      </c>
      <c r="F2593" t="str">
        <f>IFERROR(VLOOKUP(TRIM(sas_2015[[#This Row],[vehicle_Body type]]),body_cat[],2,FALSE)," ")</f>
        <v>passenger truck</v>
      </c>
      <c r="G2593" t="str">
        <f>IFERROR(VLOOKUP(TRIM(sas_2015[[#This Row],[Registration type]]),regi_cat[],2,FALSE)," ")</f>
        <v>auto</v>
      </c>
    </row>
    <row r="2594" spans="3:7" x14ac:dyDescent="0.2">
      <c r="C2594" t="s">
        <v>1024</v>
      </c>
      <c r="D2594" t="s">
        <v>780</v>
      </c>
      <c r="E2594">
        <v>39</v>
      </c>
      <c r="F2594" t="str">
        <f>IFERROR(VLOOKUP(TRIM(sas_2015[[#This Row],[vehicle_Body type]]),body_cat[],2,FALSE)," ")</f>
        <v>passenger truck</v>
      </c>
      <c r="G2594" t="str">
        <f>IFERROR(VLOOKUP(TRIM(sas_2015[[#This Row],[Registration type]]),regi_cat[],2,FALSE)," ")</f>
        <v>auto</v>
      </c>
    </row>
    <row r="2595" spans="3:7" x14ac:dyDescent="0.2">
      <c r="C2595" t="s">
        <v>1024</v>
      </c>
      <c r="D2595" t="s">
        <v>781</v>
      </c>
      <c r="E2595">
        <v>13</v>
      </c>
      <c r="F2595" t="str">
        <f>IFERROR(VLOOKUP(TRIM(sas_2015[[#This Row],[vehicle_Body type]]),body_cat[],2,FALSE)," ")</f>
        <v>passenger truck</v>
      </c>
      <c r="G2595" t="str">
        <f>IFERROR(VLOOKUP(TRIM(sas_2015[[#This Row],[Registration type]]),regi_cat[],2,FALSE)," ")</f>
        <v>auto</v>
      </c>
    </row>
    <row r="2596" spans="3:7" x14ac:dyDescent="0.2">
      <c r="C2596" t="s">
        <v>1024</v>
      </c>
      <c r="D2596" t="s">
        <v>782</v>
      </c>
      <c r="E2596">
        <v>2</v>
      </c>
      <c r="F2596" t="str">
        <f>IFERROR(VLOOKUP(TRIM(sas_2015[[#This Row],[vehicle_Body type]]),body_cat[],2,FALSE)," ")</f>
        <v>passenger truck</v>
      </c>
      <c r="G2596" t="str">
        <f>IFERROR(VLOOKUP(TRIM(sas_2015[[#This Row],[Registration type]]),regi_cat[],2,FALSE)," ")</f>
        <v>auto</v>
      </c>
    </row>
    <row r="2597" spans="3:7" x14ac:dyDescent="0.2">
      <c r="C2597" t="s">
        <v>1024</v>
      </c>
      <c r="D2597" t="s">
        <v>721</v>
      </c>
      <c r="E2597">
        <v>2746</v>
      </c>
      <c r="F2597" t="str">
        <f>IFERROR(VLOOKUP(TRIM(sas_2015[[#This Row],[vehicle_Body type]]),body_cat[],2,FALSE)," ")</f>
        <v>passenger truck</v>
      </c>
      <c r="G2597" t="str">
        <f>IFERROR(VLOOKUP(TRIM(sas_2015[[#This Row],[Registration type]]),regi_cat[],2,FALSE)," ")</f>
        <v>auto</v>
      </c>
    </row>
    <row r="2598" spans="3:7" x14ac:dyDescent="0.2">
      <c r="C2598" t="s">
        <v>1024</v>
      </c>
      <c r="D2598" t="s">
        <v>783</v>
      </c>
      <c r="E2598">
        <v>22</v>
      </c>
      <c r="F2598" t="str">
        <f>IFERROR(VLOOKUP(TRIM(sas_2015[[#This Row],[vehicle_Body type]]),body_cat[],2,FALSE)," ")</f>
        <v>passenger truck</v>
      </c>
      <c r="G2598" t="str">
        <f>IFERROR(VLOOKUP(TRIM(sas_2015[[#This Row],[Registration type]]),regi_cat[],2,FALSE)," ")</f>
        <v>auto</v>
      </c>
    </row>
    <row r="2599" spans="3:7" x14ac:dyDescent="0.2">
      <c r="C2599" t="s">
        <v>1024</v>
      </c>
      <c r="D2599" t="s">
        <v>865</v>
      </c>
      <c r="E2599">
        <v>55</v>
      </c>
      <c r="F2599" t="str">
        <f>IFERROR(VLOOKUP(TRIM(sas_2015[[#This Row],[vehicle_Body type]]),body_cat[],2,FALSE)," ")</f>
        <v>passenger truck</v>
      </c>
      <c r="G2599" t="str">
        <f>IFERROR(VLOOKUP(TRIM(sas_2015[[#This Row],[Registration type]]),regi_cat[],2,FALSE)," ")</f>
        <v>light commercial truck</v>
      </c>
    </row>
    <row r="2600" spans="3:7" x14ac:dyDescent="0.2">
      <c r="C2600" t="s">
        <v>1024</v>
      </c>
      <c r="D2600" t="s">
        <v>901</v>
      </c>
      <c r="E2600">
        <v>2</v>
      </c>
      <c r="F2600" t="str">
        <f>IFERROR(VLOOKUP(TRIM(sas_2015[[#This Row],[vehicle_Body type]]),body_cat[],2,FALSE)," ")</f>
        <v>passenger truck</v>
      </c>
      <c r="G2600" t="str">
        <f>IFERROR(VLOOKUP(TRIM(sas_2015[[#This Row],[Registration type]]),regi_cat[],2,FALSE)," ")</f>
        <v>single unit short haul</v>
      </c>
    </row>
    <row r="2601" spans="3:7" x14ac:dyDescent="0.2">
      <c r="C2601" t="s">
        <v>1024</v>
      </c>
      <c r="D2601" t="s">
        <v>902</v>
      </c>
      <c r="E2601">
        <v>2</v>
      </c>
      <c r="F2601" t="str">
        <f>IFERROR(VLOOKUP(TRIM(sas_2015[[#This Row],[vehicle_Body type]]),body_cat[],2,FALSE)," ")</f>
        <v>passenger truck</v>
      </c>
      <c r="G2601" t="str">
        <f>IFERROR(VLOOKUP(TRIM(sas_2015[[#This Row],[Registration type]]),regi_cat[],2,FALSE)," ")</f>
        <v>single unit short haul</v>
      </c>
    </row>
    <row r="2602" spans="3:7" x14ac:dyDescent="0.2">
      <c r="C2602" t="s">
        <v>1024</v>
      </c>
      <c r="D2602" t="s">
        <v>893</v>
      </c>
      <c r="E2602">
        <v>2</v>
      </c>
      <c r="F2602" t="str">
        <f>IFERROR(VLOOKUP(TRIM(sas_2015[[#This Row],[vehicle_Body type]]),body_cat[],2,FALSE)," ")</f>
        <v>passenger truck</v>
      </c>
      <c r="G2602" t="str">
        <f>IFERROR(VLOOKUP(TRIM(sas_2015[[#This Row],[Registration type]]),regi_cat[],2,FALSE)," ")</f>
        <v>single unit short haul</v>
      </c>
    </row>
    <row r="2603" spans="3:7" x14ac:dyDescent="0.2">
      <c r="C2603" t="s">
        <v>1024</v>
      </c>
      <c r="D2603" t="s">
        <v>904</v>
      </c>
      <c r="E2603">
        <v>1</v>
      </c>
      <c r="F2603" t="str">
        <f>IFERROR(VLOOKUP(TRIM(sas_2015[[#This Row],[vehicle_Body type]]),body_cat[],2,FALSE)," ")</f>
        <v>passenger truck</v>
      </c>
      <c r="G2603" t="str">
        <f>IFERROR(VLOOKUP(TRIM(sas_2015[[#This Row],[Registration type]]),regi_cat[],2,FALSE)," ")</f>
        <v>combination short haul</v>
      </c>
    </row>
    <row r="2604" spans="3:7" x14ac:dyDescent="0.2">
      <c r="C2604" t="s">
        <v>1024</v>
      </c>
      <c r="D2604" t="s">
        <v>906</v>
      </c>
      <c r="E2604">
        <v>3</v>
      </c>
      <c r="F2604" t="str">
        <f>IFERROR(VLOOKUP(TRIM(sas_2015[[#This Row],[vehicle_Body type]]),body_cat[],2,FALSE)," ")</f>
        <v>passenger truck</v>
      </c>
      <c r="G2604" t="str">
        <f>IFERROR(VLOOKUP(TRIM(sas_2015[[#This Row],[Registration type]]),regi_cat[],2,FALSE)," ")</f>
        <v>passenger truck</v>
      </c>
    </row>
    <row r="2605" spans="3:7" x14ac:dyDescent="0.2">
      <c r="C2605" t="s">
        <v>1024</v>
      </c>
      <c r="D2605" t="s">
        <v>838</v>
      </c>
      <c r="E2605">
        <v>1</v>
      </c>
      <c r="F2605" t="str">
        <f>IFERROR(VLOOKUP(TRIM(sas_2015[[#This Row],[vehicle_Body type]]),body_cat[],2,FALSE)," ")</f>
        <v>passenger truck</v>
      </c>
      <c r="G2605" t="str">
        <f>IFERROR(VLOOKUP(TRIM(sas_2015[[#This Row],[Registration type]]),regi_cat[],2,FALSE)," ")</f>
        <v>passenger truck</v>
      </c>
    </row>
    <row r="2606" spans="3:7" x14ac:dyDescent="0.2">
      <c r="C2606" t="s">
        <v>1024</v>
      </c>
      <c r="D2606" t="s">
        <v>839</v>
      </c>
      <c r="E2606">
        <v>1849</v>
      </c>
      <c r="F2606" t="str">
        <f>IFERROR(VLOOKUP(TRIM(sas_2015[[#This Row],[vehicle_Body type]]),body_cat[],2,FALSE)," ")</f>
        <v>passenger truck</v>
      </c>
      <c r="G2606" t="str">
        <f>IFERROR(VLOOKUP(TRIM(sas_2015[[#This Row],[Registration type]]),regi_cat[],2,FALSE)," ")</f>
        <v>passenger truck</v>
      </c>
    </row>
    <row r="2607" spans="3:7" x14ac:dyDescent="0.2">
      <c r="C2607" t="s">
        <v>1024</v>
      </c>
      <c r="D2607" t="s">
        <v>826</v>
      </c>
      <c r="E2607">
        <v>1</v>
      </c>
      <c r="F2607" t="str">
        <f>IFERROR(VLOOKUP(TRIM(sas_2015[[#This Row],[vehicle_Body type]]),body_cat[],2,FALSE)," ")</f>
        <v>passenger truck</v>
      </c>
      <c r="G2607" t="str">
        <f>IFERROR(VLOOKUP(TRIM(sas_2015[[#This Row],[Registration type]]),regi_cat[],2,FALSE)," ")</f>
        <v>auto</v>
      </c>
    </row>
    <row r="2608" spans="3:7" x14ac:dyDescent="0.2">
      <c r="C2608" t="s">
        <v>1024</v>
      </c>
      <c r="D2608" t="s">
        <v>841</v>
      </c>
      <c r="E2608">
        <v>10</v>
      </c>
      <c r="F2608" t="str">
        <f>IFERROR(VLOOKUP(TRIM(sas_2015[[#This Row],[vehicle_Body type]]),body_cat[],2,FALSE)," ")</f>
        <v>passenger truck</v>
      </c>
      <c r="G2608" t="str">
        <f>IFERROR(VLOOKUP(TRIM(sas_2015[[#This Row],[Registration type]]),regi_cat[],2,FALSE)," ")</f>
        <v>auto</v>
      </c>
    </row>
    <row r="2609" spans="3:7" x14ac:dyDescent="0.2">
      <c r="C2609" t="s">
        <v>1024</v>
      </c>
      <c r="D2609" t="s">
        <v>827</v>
      </c>
      <c r="E2609">
        <v>3</v>
      </c>
      <c r="F2609" t="str">
        <f>IFERROR(VLOOKUP(TRIM(sas_2015[[#This Row],[vehicle_Body type]]),body_cat[],2,FALSE)," ")</f>
        <v>passenger truck</v>
      </c>
      <c r="G2609" t="str">
        <f>IFERROR(VLOOKUP(TRIM(sas_2015[[#This Row],[Registration type]]),regi_cat[],2,FALSE)," ")</f>
        <v>auto</v>
      </c>
    </row>
    <row r="2610" spans="3:7" x14ac:dyDescent="0.2">
      <c r="C2610" t="s">
        <v>1024</v>
      </c>
      <c r="D2610" t="s">
        <v>723</v>
      </c>
      <c r="E2610">
        <v>242</v>
      </c>
      <c r="F2610" t="str">
        <f>IFERROR(VLOOKUP(TRIM(sas_2015[[#This Row],[vehicle_Body type]]),body_cat[],2,FALSE)," ")</f>
        <v>passenger truck</v>
      </c>
      <c r="G2610" t="str">
        <f>IFERROR(VLOOKUP(TRIM(sas_2015[[#This Row],[Registration type]]),regi_cat[],2,FALSE)," ")</f>
        <v>auto</v>
      </c>
    </row>
    <row r="2611" spans="3:7" x14ac:dyDescent="0.2">
      <c r="C2611" t="s">
        <v>1024</v>
      </c>
      <c r="D2611" t="s">
        <v>724</v>
      </c>
      <c r="E2611">
        <v>5934</v>
      </c>
      <c r="F2611" t="str">
        <f>IFERROR(VLOOKUP(TRIM(sas_2015[[#This Row],[vehicle_Body type]]),body_cat[],2,FALSE)," ")</f>
        <v>passenger truck</v>
      </c>
      <c r="G2611" t="str">
        <f>IFERROR(VLOOKUP(TRIM(sas_2015[[#This Row],[Registration type]]),regi_cat[],2,FALSE)," ")</f>
        <v>auto</v>
      </c>
    </row>
    <row r="2612" spans="3:7" x14ac:dyDescent="0.2">
      <c r="C2612" t="s">
        <v>1024</v>
      </c>
      <c r="D2612" t="s">
        <v>787</v>
      </c>
      <c r="E2612">
        <v>17</v>
      </c>
      <c r="F2612" t="str">
        <f>IFERROR(VLOOKUP(TRIM(sas_2015[[#This Row],[vehicle_Body type]]),body_cat[],2,FALSE)," ")</f>
        <v>passenger truck</v>
      </c>
      <c r="G2612" t="str">
        <f>IFERROR(VLOOKUP(TRIM(sas_2015[[#This Row],[Registration type]]),regi_cat[],2,FALSE)," ")</f>
        <v>auto</v>
      </c>
    </row>
    <row r="2613" spans="3:7" x14ac:dyDescent="0.2">
      <c r="C2613" t="s">
        <v>1024</v>
      </c>
      <c r="D2613" t="s">
        <v>788</v>
      </c>
      <c r="E2613">
        <v>83</v>
      </c>
      <c r="F2613" t="str">
        <f>IFERROR(VLOOKUP(TRIM(sas_2015[[#This Row],[vehicle_Body type]]),body_cat[],2,FALSE)," ")</f>
        <v>passenger truck</v>
      </c>
      <c r="G2613" t="str">
        <f>IFERROR(VLOOKUP(TRIM(sas_2015[[#This Row],[Registration type]]),regi_cat[],2,FALSE)," ")</f>
        <v>auto</v>
      </c>
    </row>
    <row r="2614" spans="3:7" x14ac:dyDescent="0.2">
      <c r="C2614" t="s">
        <v>1024</v>
      </c>
      <c r="D2614" t="s">
        <v>789</v>
      </c>
      <c r="E2614">
        <v>4</v>
      </c>
      <c r="F2614" t="str">
        <f>IFERROR(VLOOKUP(TRIM(sas_2015[[#This Row],[vehicle_Body type]]),body_cat[],2,FALSE)," ")</f>
        <v>passenger truck</v>
      </c>
      <c r="G2614" t="str">
        <f>IFERROR(VLOOKUP(TRIM(sas_2015[[#This Row],[Registration type]]),regi_cat[],2,FALSE)," ")</f>
        <v>auto</v>
      </c>
    </row>
    <row r="2615" spans="3:7" x14ac:dyDescent="0.2">
      <c r="C2615" t="s">
        <v>1024</v>
      </c>
      <c r="D2615" t="s">
        <v>790</v>
      </c>
      <c r="E2615">
        <v>7</v>
      </c>
      <c r="F2615" t="str">
        <f>IFERROR(VLOOKUP(TRIM(sas_2015[[#This Row],[vehicle_Body type]]),body_cat[],2,FALSE)," ")</f>
        <v>passenger truck</v>
      </c>
      <c r="G2615" t="str">
        <f>IFERROR(VLOOKUP(TRIM(sas_2015[[#This Row],[Registration type]]),regi_cat[],2,FALSE)," ")</f>
        <v>auto</v>
      </c>
    </row>
    <row r="2616" spans="3:7" x14ac:dyDescent="0.2">
      <c r="C2616" t="s">
        <v>1024</v>
      </c>
      <c r="D2616" t="s">
        <v>725</v>
      </c>
      <c r="E2616">
        <v>31</v>
      </c>
      <c r="F2616" t="str">
        <f>IFERROR(VLOOKUP(TRIM(sas_2015[[#This Row],[vehicle_Body type]]),body_cat[],2,FALSE)," ")</f>
        <v>passenger truck</v>
      </c>
      <c r="G2616" t="str">
        <f>IFERROR(VLOOKUP(TRIM(sas_2015[[#This Row],[Registration type]]),regi_cat[],2,FALSE)," ")</f>
        <v>auto</v>
      </c>
    </row>
    <row r="2617" spans="3:7" x14ac:dyDescent="0.2">
      <c r="C2617" t="s">
        <v>1024</v>
      </c>
      <c r="D2617" t="s">
        <v>727</v>
      </c>
      <c r="E2617">
        <v>48</v>
      </c>
      <c r="F2617" t="str">
        <f>IFERROR(VLOOKUP(TRIM(sas_2015[[#This Row],[vehicle_Body type]]),body_cat[],2,FALSE)," ")</f>
        <v>passenger truck</v>
      </c>
      <c r="G2617" t="str">
        <f>IFERROR(VLOOKUP(TRIM(sas_2015[[#This Row],[Registration type]]),regi_cat[],2,FALSE)," ")</f>
        <v>auto</v>
      </c>
    </row>
    <row r="2618" spans="3:7" x14ac:dyDescent="0.2">
      <c r="C2618" t="s">
        <v>1024</v>
      </c>
      <c r="D2618" t="s">
        <v>792</v>
      </c>
      <c r="E2618">
        <v>68</v>
      </c>
      <c r="F2618" t="str">
        <f>IFERROR(VLOOKUP(TRIM(sas_2015[[#This Row],[vehicle_Body type]]),body_cat[],2,FALSE)," ")</f>
        <v>passenger truck</v>
      </c>
      <c r="G2618" t="str">
        <f>IFERROR(VLOOKUP(TRIM(sas_2015[[#This Row],[Registration type]]),regi_cat[],2,FALSE)," ")</f>
        <v>auto</v>
      </c>
    </row>
    <row r="2619" spans="3:7" x14ac:dyDescent="0.2">
      <c r="C2619" t="s">
        <v>1024</v>
      </c>
      <c r="D2619" t="s">
        <v>845</v>
      </c>
      <c r="E2619">
        <v>1</v>
      </c>
      <c r="F2619" t="str">
        <f>IFERROR(VLOOKUP(TRIM(sas_2015[[#This Row],[vehicle_Body type]]),body_cat[],2,FALSE)," ")</f>
        <v>passenger truck</v>
      </c>
      <c r="G2619" t="str">
        <f>IFERROR(VLOOKUP(TRIM(sas_2015[[#This Row],[Registration type]]),regi_cat[],2,FALSE)," ")</f>
        <v>auto</v>
      </c>
    </row>
    <row r="2620" spans="3:7" x14ac:dyDescent="0.2">
      <c r="C2620" t="s">
        <v>1024</v>
      </c>
      <c r="D2620" t="s">
        <v>730</v>
      </c>
      <c r="E2620">
        <v>4</v>
      </c>
      <c r="F2620" t="str">
        <f>IFERROR(VLOOKUP(TRIM(sas_2015[[#This Row],[vehicle_Body type]]),body_cat[],2,FALSE)," ")</f>
        <v>passenger truck</v>
      </c>
      <c r="G2620" t="str">
        <f>IFERROR(VLOOKUP(TRIM(sas_2015[[#This Row],[Registration type]]),regi_cat[],2,FALSE)," ")</f>
        <v>light commercial truck</v>
      </c>
    </row>
    <row r="2621" spans="3:7" x14ac:dyDescent="0.2">
      <c r="C2621" t="s">
        <v>1024</v>
      </c>
      <c r="D2621" t="s">
        <v>894</v>
      </c>
      <c r="E2621">
        <v>19</v>
      </c>
      <c r="F2621" t="str">
        <f>IFERROR(VLOOKUP(TRIM(sas_2015[[#This Row],[vehicle_Body type]]),body_cat[],2,FALSE)," ")</f>
        <v>passenger truck</v>
      </c>
      <c r="G2621" t="str">
        <f>IFERROR(VLOOKUP(TRIM(sas_2015[[#This Row],[Registration type]]),regi_cat[],2,FALSE)," ")</f>
        <v>single unit short haul</v>
      </c>
    </row>
    <row r="2622" spans="3:7" x14ac:dyDescent="0.2">
      <c r="C2622" t="s">
        <v>1024</v>
      </c>
      <c r="D2622" t="s">
        <v>895</v>
      </c>
      <c r="E2622">
        <v>25</v>
      </c>
      <c r="F2622" t="str">
        <f>IFERROR(VLOOKUP(TRIM(sas_2015[[#This Row],[vehicle_Body type]]),body_cat[],2,FALSE)," ")</f>
        <v>passenger truck</v>
      </c>
      <c r="G2622" t="str">
        <f>IFERROR(VLOOKUP(TRIM(sas_2015[[#This Row],[Registration type]]),regi_cat[],2,FALSE)," ")</f>
        <v>single unit short haul</v>
      </c>
    </row>
    <row r="2623" spans="3:7" x14ac:dyDescent="0.2">
      <c r="C2623" t="s">
        <v>1024</v>
      </c>
      <c r="D2623" t="s">
        <v>908</v>
      </c>
      <c r="E2623">
        <v>5</v>
      </c>
      <c r="F2623" t="str">
        <f>IFERROR(VLOOKUP(TRIM(sas_2015[[#This Row],[vehicle_Body type]]),body_cat[],2,FALSE)," ")</f>
        <v>passenger truck</v>
      </c>
      <c r="G2623" t="str">
        <f>IFERROR(VLOOKUP(TRIM(sas_2015[[#This Row],[Registration type]]),regi_cat[],2,FALSE)," ")</f>
        <v>single unit short haul</v>
      </c>
    </row>
    <row r="2624" spans="3:7" x14ac:dyDescent="0.2">
      <c r="C2624" t="s">
        <v>1024</v>
      </c>
      <c r="D2624" t="s">
        <v>896</v>
      </c>
      <c r="E2624">
        <v>21</v>
      </c>
      <c r="F2624" t="str">
        <f>IFERROR(VLOOKUP(TRIM(sas_2015[[#This Row],[vehicle_Body type]]),body_cat[],2,FALSE)," ")</f>
        <v>passenger truck</v>
      </c>
      <c r="G2624" t="str">
        <f>IFERROR(VLOOKUP(TRIM(sas_2015[[#This Row],[Registration type]]),regi_cat[],2,FALSE)," ")</f>
        <v>single unit short haul</v>
      </c>
    </row>
    <row r="2625" spans="3:7" x14ac:dyDescent="0.2">
      <c r="C2625" t="s">
        <v>1024</v>
      </c>
      <c r="D2625" t="s">
        <v>793</v>
      </c>
      <c r="E2625">
        <v>18</v>
      </c>
      <c r="F2625" t="str">
        <f>IFERROR(VLOOKUP(TRIM(sas_2015[[#This Row],[vehicle_Body type]]),body_cat[],2,FALSE)," ")</f>
        <v>passenger truck</v>
      </c>
      <c r="G2625" t="str">
        <f>IFERROR(VLOOKUP(TRIM(sas_2015[[#This Row],[Registration type]]),regi_cat[],2,FALSE)," ")</f>
        <v>single unit short haul</v>
      </c>
    </row>
    <row r="2626" spans="3:7" x14ac:dyDescent="0.2">
      <c r="C2626" t="s">
        <v>1024</v>
      </c>
      <c r="D2626" t="s">
        <v>909</v>
      </c>
      <c r="E2626">
        <v>8</v>
      </c>
      <c r="F2626" t="str">
        <f>IFERROR(VLOOKUP(TRIM(sas_2015[[#This Row],[vehicle_Body type]]),body_cat[],2,FALSE)," ")</f>
        <v>passenger truck</v>
      </c>
      <c r="G2626" t="str">
        <f>IFERROR(VLOOKUP(TRIM(sas_2015[[#This Row],[Registration type]]),regi_cat[],2,FALSE)," ")</f>
        <v>single unit short haul</v>
      </c>
    </row>
    <row r="2627" spans="3:7" x14ac:dyDescent="0.2">
      <c r="C2627" t="s">
        <v>1024</v>
      </c>
      <c r="D2627" t="s">
        <v>910</v>
      </c>
      <c r="E2627">
        <v>9</v>
      </c>
      <c r="F2627" t="str">
        <f>IFERROR(VLOOKUP(TRIM(sas_2015[[#This Row],[vehicle_Body type]]),body_cat[],2,FALSE)," ")</f>
        <v>passenger truck</v>
      </c>
      <c r="G2627" t="str">
        <f>IFERROR(VLOOKUP(TRIM(sas_2015[[#This Row],[Registration type]]),regi_cat[],2,FALSE)," ")</f>
        <v>combination short haul</v>
      </c>
    </row>
    <row r="2628" spans="3:7" x14ac:dyDescent="0.2">
      <c r="C2628" t="s">
        <v>1024</v>
      </c>
      <c r="D2628" t="s">
        <v>731</v>
      </c>
      <c r="E2628">
        <v>1</v>
      </c>
      <c r="F2628" t="str">
        <f>IFERROR(VLOOKUP(TRIM(sas_2015[[#This Row],[vehicle_Body type]]),body_cat[],2,FALSE)," ")</f>
        <v>passenger truck</v>
      </c>
      <c r="G2628" t="str">
        <f>IFERROR(VLOOKUP(TRIM(sas_2015[[#This Row],[Registration type]]),regi_cat[],2,FALSE)," ")</f>
        <v>combination short haul</v>
      </c>
    </row>
    <row r="2629" spans="3:7" x14ac:dyDescent="0.2">
      <c r="C2629" t="s">
        <v>1024</v>
      </c>
      <c r="D2629" t="s">
        <v>911</v>
      </c>
      <c r="E2629">
        <v>1</v>
      </c>
      <c r="F2629" t="str">
        <f>IFERROR(VLOOKUP(TRIM(sas_2015[[#This Row],[vehicle_Body type]]),body_cat[],2,FALSE)," ")</f>
        <v>passenger truck</v>
      </c>
      <c r="G2629" t="str">
        <f>IFERROR(VLOOKUP(TRIM(sas_2015[[#This Row],[Registration type]]),regi_cat[],2,FALSE)," ")</f>
        <v>combination short haul</v>
      </c>
    </row>
    <row r="2630" spans="3:7" x14ac:dyDescent="0.2">
      <c r="C2630" t="s">
        <v>1024</v>
      </c>
      <c r="D2630" t="s">
        <v>912</v>
      </c>
      <c r="E2630">
        <v>5</v>
      </c>
      <c r="F2630" t="str">
        <f>IFERROR(VLOOKUP(TRIM(sas_2015[[#This Row],[vehicle_Body type]]),body_cat[],2,FALSE)," ")</f>
        <v>passenger truck</v>
      </c>
      <c r="G2630" t="str">
        <f>IFERROR(VLOOKUP(TRIM(sas_2015[[#This Row],[Registration type]]),regi_cat[],2,FALSE)," ")</f>
        <v>combination short haul</v>
      </c>
    </row>
    <row r="2631" spans="3:7" x14ac:dyDescent="0.2">
      <c r="C2631" t="s">
        <v>1024</v>
      </c>
      <c r="D2631" t="s">
        <v>928</v>
      </c>
      <c r="E2631">
        <v>1</v>
      </c>
      <c r="F2631" t="str">
        <f>IFERROR(VLOOKUP(TRIM(sas_2015[[#This Row],[vehicle_Body type]]),body_cat[],2,FALSE)," ")</f>
        <v>passenger truck</v>
      </c>
      <c r="G2631" t="str">
        <f>IFERROR(VLOOKUP(TRIM(sas_2015[[#This Row],[Registration type]]),regi_cat[],2,FALSE)," ")</f>
        <v>combination short haul</v>
      </c>
    </row>
    <row r="2632" spans="3:7" x14ac:dyDescent="0.2">
      <c r="C2632" t="s">
        <v>1024</v>
      </c>
      <c r="D2632" t="s">
        <v>732</v>
      </c>
      <c r="E2632">
        <v>2</v>
      </c>
      <c r="F2632" t="str">
        <f>IFERROR(VLOOKUP(TRIM(sas_2015[[#This Row],[vehicle_Body type]]),body_cat[],2,FALSE)," ")</f>
        <v>passenger truck</v>
      </c>
      <c r="G2632" t="str">
        <f>IFERROR(VLOOKUP(TRIM(sas_2015[[#This Row],[Registration type]]),regi_cat[],2,FALSE)," ")</f>
        <v>combination short haul</v>
      </c>
    </row>
    <row r="2633" spans="3:7" x14ac:dyDescent="0.2">
      <c r="C2633" t="s">
        <v>1024</v>
      </c>
      <c r="D2633" t="s">
        <v>735</v>
      </c>
      <c r="E2633">
        <v>1</v>
      </c>
      <c r="F2633" t="str">
        <f>IFERROR(VLOOKUP(TRIM(sas_2015[[#This Row],[vehicle_Body type]]),body_cat[],2,FALSE)," ")</f>
        <v>passenger truck</v>
      </c>
      <c r="G2633" t="str">
        <f>IFERROR(VLOOKUP(TRIM(sas_2015[[#This Row],[Registration type]]),regi_cat[],2,FALSE)," ")</f>
        <v>auto</v>
      </c>
    </row>
    <row r="2634" spans="3:7" x14ac:dyDescent="0.2">
      <c r="C2634" t="s">
        <v>1024</v>
      </c>
      <c r="D2634" t="s">
        <v>794</v>
      </c>
      <c r="E2634">
        <v>65</v>
      </c>
      <c r="F2634" t="str">
        <f>IFERROR(VLOOKUP(TRIM(sas_2015[[#This Row],[vehicle_Body type]]),body_cat[],2,FALSE)," ")</f>
        <v>passenger truck</v>
      </c>
      <c r="G2634" t="str">
        <f>IFERROR(VLOOKUP(TRIM(sas_2015[[#This Row],[Registration type]]),regi_cat[],2,FALSE)," ")</f>
        <v>auto</v>
      </c>
    </row>
    <row r="2635" spans="3:7" x14ac:dyDescent="0.2">
      <c r="C2635" t="s">
        <v>1024</v>
      </c>
      <c r="D2635" t="s">
        <v>736</v>
      </c>
      <c r="E2635">
        <v>10387</v>
      </c>
      <c r="F2635" t="str">
        <f>IFERROR(VLOOKUP(TRIM(sas_2015[[#This Row],[vehicle_Body type]]),body_cat[],2,FALSE)," ")</f>
        <v>passenger truck</v>
      </c>
      <c r="G2635" t="str">
        <f>IFERROR(VLOOKUP(TRIM(sas_2015[[#This Row],[Registration type]]),regi_cat[],2,FALSE)," ")</f>
        <v>municipal other</v>
      </c>
    </row>
    <row r="2636" spans="3:7" x14ac:dyDescent="0.2">
      <c r="C2636" t="s">
        <v>1024</v>
      </c>
      <c r="D2636" t="s">
        <v>795</v>
      </c>
      <c r="E2636">
        <v>34</v>
      </c>
      <c r="F2636" t="str">
        <f>IFERROR(VLOOKUP(TRIM(sas_2015[[#This Row],[vehicle_Body type]]),body_cat[],2,FALSE)," ")</f>
        <v>passenger truck</v>
      </c>
      <c r="G2636" t="str">
        <f>IFERROR(VLOOKUP(TRIM(sas_2015[[#This Row],[Registration type]]),regi_cat[],2,FALSE)," ")</f>
        <v>auto</v>
      </c>
    </row>
    <row r="2637" spans="3:7" x14ac:dyDescent="0.2">
      <c r="C2637" t="s">
        <v>1024</v>
      </c>
      <c r="D2637" t="s">
        <v>796</v>
      </c>
      <c r="E2637">
        <v>92</v>
      </c>
      <c r="F2637" t="str">
        <f>IFERROR(VLOOKUP(TRIM(sas_2015[[#This Row],[vehicle_Body type]]),body_cat[],2,FALSE)," ")</f>
        <v>passenger truck</v>
      </c>
      <c r="G2637" t="str">
        <f>IFERROR(VLOOKUP(TRIM(sas_2015[[#This Row],[Registration type]]),regi_cat[],2,FALSE)," ")</f>
        <v>auto</v>
      </c>
    </row>
    <row r="2638" spans="3:7" x14ac:dyDescent="0.2">
      <c r="C2638" t="s">
        <v>1024</v>
      </c>
      <c r="D2638" t="s">
        <v>797</v>
      </c>
      <c r="E2638">
        <v>14</v>
      </c>
      <c r="F2638" t="str">
        <f>IFERROR(VLOOKUP(TRIM(sas_2015[[#This Row],[vehicle_Body type]]),body_cat[],2,FALSE)," ")</f>
        <v>passenger truck</v>
      </c>
      <c r="G2638" t="str">
        <f>IFERROR(VLOOKUP(TRIM(sas_2015[[#This Row],[Registration type]]),regi_cat[],2,FALSE)," ")</f>
        <v>auto</v>
      </c>
    </row>
    <row r="2639" spans="3:7" x14ac:dyDescent="0.2">
      <c r="C2639" t="s">
        <v>1024</v>
      </c>
      <c r="D2639" t="s">
        <v>798</v>
      </c>
      <c r="E2639">
        <v>4</v>
      </c>
      <c r="F2639" t="str">
        <f>IFERROR(VLOOKUP(TRIM(sas_2015[[#This Row],[vehicle_Body type]]),body_cat[],2,FALSE)," ")</f>
        <v>passenger truck</v>
      </c>
      <c r="G2639" t="str">
        <f>IFERROR(VLOOKUP(TRIM(sas_2015[[#This Row],[Registration type]]),regi_cat[],2,FALSE)," ")</f>
        <v>auto</v>
      </c>
    </row>
    <row r="2640" spans="3:7" x14ac:dyDescent="0.2">
      <c r="C2640" t="s">
        <v>1024</v>
      </c>
      <c r="D2640" t="s">
        <v>737</v>
      </c>
      <c r="E2640">
        <v>367</v>
      </c>
      <c r="F2640" t="str">
        <f>IFERROR(VLOOKUP(TRIM(sas_2015[[#This Row],[vehicle_Body type]]),body_cat[],2,FALSE)," ")</f>
        <v>passenger truck</v>
      </c>
      <c r="G2640" t="str">
        <f>IFERROR(VLOOKUP(TRIM(sas_2015[[#This Row],[Registration type]]),regi_cat[],2,FALSE)," ")</f>
        <v>auto</v>
      </c>
    </row>
    <row r="2641" spans="3:7" x14ac:dyDescent="0.2">
      <c r="C2641" t="s">
        <v>1024</v>
      </c>
      <c r="D2641" t="s">
        <v>799</v>
      </c>
      <c r="E2641">
        <v>5</v>
      </c>
      <c r="F2641" t="str">
        <f>IFERROR(VLOOKUP(TRIM(sas_2015[[#This Row],[vehicle_Body type]]),body_cat[],2,FALSE)," ")</f>
        <v>passenger truck</v>
      </c>
      <c r="G2641" t="str">
        <f>IFERROR(VLOOKUP(TRIM(sas_2015[[#This Row],[Registration type]]),regi_cat[],2,FALSE)," ")</f>
        <v>auto</v>
      </c>
    </row>
    <row r="2642" spans="3:7" x14ac:dyDescent="0.2">
      <c r="C2642" t="s">
        <v>1024</v>
      </c>
      <c r="D2642" t="s">
        <v>800</v>
      </c>
      <c r="E2642">
        <v>35</v>
      </c>
      <c r="F2642" t="str">
        <f>IFERROR(VLOOKUP(TRIM(sas_2015[[#This Row],[vehicle_Body type]]),body_cat[],2,FALSE)," ")</f>
        <v>passenger truck</v>
      </c>
      <c r="G2642" t="str">
        <f>IFERROR(VLOOKUP(TRIM(sas_2015[[#This Row],[Registration type]]),regi_cat[],2,FALSE)," ")</f>
        <v>auto</v>
      </c>
    </row>
    <row r="2643" spans="3:7" x14ac:dyDescent="0.2">
      <c r="C2643" t="s">
        <v>1024</v>
      </c>
      <c r="D2643" t="s">
        <v>801</v>
      </c>
      <c r="E2643">
        <v>13</v>
      </c>
      <c r="F2643" t="str">
        <f>IFERROR(VLOOKUP(TRIM(sas_2015[[#This Row],[vehicle_Body type]]),body_cat[],2,FALSE)," ")</f>
        <v>passenger truck</v>
      </c>
      <c r="G2643" t="str">
        <f>IFERROR(VLOOKUP(TRIM(sas_2015[[#This Row],[Registration type]]),regi_cat[],2,FALSE)," ")</f>
        <v>auto</v>
      </c>
    </row>
    <row r="2644" spans="3:7" x14ac:dyDescent="0.2">
      <c r="C2644" t="s">
        <v>1024</v>
      </c>
      <c r="D2644" t="s">
        <v>738</v>
      </c>
      <c r="E2644">
        <v>191</v>
      </c>
      <c r="F2644" t="str">
        <f>IFERROR(VLOOKUP(TRIM(sas_2015[[#This Row],[vehicle_Body type]]),body_cat[],2,FALSE)," ")</f>
        <v>passenger truck</v>
      </c>
      <c r="G2644" t="str">
        <f>IFERROR(VLOOKUP(TRIM(sas_2015[[#This Row],[Registration type]]),regi_cat[],2,FALSE)," ")</f>
        <v>auto</v>
      </c>
    </row>
    <row r="2645" spans="3:7" x14ac:dyDescent="0.2">
      <c r="C2645" t="s">
        <v>1024</v>
      </c>
      <c r="D2645" t="s">
        <v>913</v>
      </c>
      <c r="E2645">
        <v>2</v>
      </c>
      <c r="F2645" t="str">
        <f>IFERROR(VLOOKUP(TRIM(sas_2015[[#This Row],[vehicle_Body type]]),body_cat[],2,FALSE)," ")</f>
        <v>passenger truck</v>
      </c>
      <c r="G2645" t="str">
        <f>IFERROR(VLOOKUP(TRIM(sas_2015[[#This Row],[Registration type]]),regi_cat[],2,FALSE)," ")</f>
        <v>equipment</v>
      </c>
    </row>
    <row r="2646" spans="3:7" x14ac:dyDescent="0.2">
      <c r="C2646" t="s">
        <v>1024</v>
      </c>
      <c r="D2646" t="s">
        <v>739</v>
      </c>
      <c r="E2646">
        <v>55</v>
      </c>
      <c r="F2646" t="str">
        <f>IFERROR(VLOOKUP(TRIM(sas_2015[[#This Row],[vehicle_Body type]]),body_cat[],2,FALSE)," ")</f>
        <v>passenger truck</v>
      </c>
      <c r="G2646" t="str">
        <f>IFERROR(VLOOKUP(TRIM(sas_2015[[#This Row],[Registration type]]),regi_cat[],2,FALSE)," ")</f>
        <v>auto</v>
      </c>
    </row>
    <row r="2647" spans="3:7" x14ac:dyDescent="0.2">
      <c r="C2647" t="s">
        <v>1024</v>
      </c>
      <c r="D2647" t="s">
        <v>803</v>
      </c>
      <c r="E2647">
        <v>630</v>
      </c>
      <c r="F2647" t="str">
        <f>IFERROR(VLOOKUP(TRIM(sas_2015[[#This Row],[vehicle_Body type]]),body_cat[],2,FALSE)," ")</f>
        <v>passenger truck</v>
      </c>
      <c r="G2647" t="str">
        <f>IFERROR(VLOOKUP(TRIM(sas_2015[[#This Row],[Registration type]]),regi_cat[],2,FALSE)," ")</f>
        <v>auto</v>
      </c>
    </row>
    <row r="2648" spans="3:7" x14ac:dyDescent="0.2">
      <c r="C2648" t="s">
        <v>1024</v>
      </c>
      <c r="D2648" t="s">
        <v>804</v>
      </c>
      <c r="E2648">
        <v>26</v>
      </c>
      <c r="F2648" t="str">
        <f>IFERROR(VLOOKUP(TRIM(sas_2015[[#This Row],[vehicle_Body type]]),body_cat[],2,FALSE)," ")</f>
        <v>passenger truck</v>
      </c>
      <c r="G2648" t="str">
        <f>IFERROR(VLOOKUP(TRIM(sas_2015[[#This Row],[Registration type]]),regi_cat[],2,FALSE)," ")</f>
        <v>auto</v>
      </c>
    </row>
    <row r="2649" spans="3:7" x14ac:dyDescent="0.2">
      <c r="C2649" t="s">
        <v>1024</v>
      </c>
      <c r="D2649" t="s">
        <v>740</v>
      </c>
      <c r="E2649">
        <v>900</v>
      </c>
      <c r="F2649" t="str">
        <f>IFERROR(VLOOKUP(TRIM(sas_2015[[#This Row],[vehicle_Body type]]),body_cat[],2,FALSE)," ")</f>
        <v>passenger truck</v>
      </c>
      <c r="G2649" t="str">
        <f>IFERROR(VLOOKUP(TRIM(sas_2015[[#This Row],[Registration type]]),regi_cat[],2,FALSE)," ")</f>
        <v>auto</v>
      </c>
    </row>
    <row r="2650" spans="3:7" x14ac:dyDescent="0.2">
      <c r="C2650" t="s">
        <v>1024</v>
      </c>
      <c r="D2650" t="s">
        <v>741</v>
      </c>
      <c r="E2650">
        <v>26</v>
      </c>
      <c r="F2650" t="str">
        <f>IFERROR(VLOOKUP(TRIM(sas_2015[[#This Row],[vehicle_Body type]]),body_cat[],2,FALSE)," ")</f>
        <v>passenger truck</v>
      </c>
      <c r="G2650" t="str">
        <f>IFERROR(VLOOKUP(TRIM(sas_2015[[#This Row],[Registration type]]),regi_cat[],2,FALSE)," ")</f>
        <v>passenger truck</v>
      </c>
    </row>
    <row r="2651" spans="3:7" x14ac:dyDescent="0.2">
      <c r="C2651" t="s">
        <v>1024</v>
      </c>
      <c r="D2651" t="s">
        <v>805</v>
      </c>
      <c r="E2651">
        <v>115</v>
      </c>
      <c r="F2651" t="str">
        <f>IFERROR(VLOOKUP(TRIM(sas_2015[[#This Row],[vehicle_Body type]]),body_cat[],2,FALSE)," ")</f>
        <v>passenger truck</v>
      </c>
      <c r="G2651" t="str">
        <f>IFERROR(VLOOKUP(TRIM(sas_2015[[#This Row],[Registration type]]),regi_cat[],2,FALSE)," ")</f>
        <v>auto</v>
      </c>
    </row>
    <row r="2652" spans="3:7" x14ac:dyDescent="0.2">
      <c r="C2652" t="s">
        <v>1024</v>
      </c>
      <c r="D2652" t="s">
        <v>742</v>
      </c>
      <c r="E2652">
        <v>5</v>
      </c>
      <c r="F2652" t="str">
        <f>IFERROR(VLOOKUP(TRIM(sas_2015[[#This Row],[vehicle_Body type]]),body_cat[],2,FALSE)," ")</f>
        <v>passenger truck</v>
      </c>
      <c r="G2652" t="str">
        <f>IFERROR(VLOOKUP(TRIM(sas_2015[[#This Row],[Registration type]]),regi_cat[],2,FALSE)," ")</f>
        <v>trailer</v>
      </c>
    </row>
    <row r="2653" spans="3:7" x14ac:dyDescent="0.2">
      <c r="C2653" t="s">
        <v>1024</v>
      </c>
      <c r="D2653" t="s">
        <v>743</v>
      </c>
      <c r="E2653">
        <v>993</v>
      </c>
      <c r="F2653" t="str">
        <f>IFERROR(VLOOKUP(TRIM(sas_2015[[#This Row],[vehicle_Body type]]),body_cat[],2,FALSE)," ")</f>
        <v>passenger truck</v>
      </c>
      <c r="G2653" t="str">
        <f>IFERROR(VLOOKUP(TRIM(sas_2015[[#This Row],[Registration type]]),regi_cat[],2,FALSE)," ")</f>
        <v>passenger truck</v>
      </c>
    </row>
    <row r="2654" spans="3:7" x14ac:dyDescent="0.2">
      <c r="C2654" t="s">
        <v>1024</v>
      </c>
      <c r="D2654" t="s">
        <v>806</v>
      </c>
      <c r="E2654">
        <v>1</v>
      </c>
      <c r="F2654" t="str">
        <f>IFERROR(VLOOKUP(TRIM(sas_2015[[#This Row],[vehicle_Body type]]),body_cat[],2,FALSE)," ")</f>
        <v>passenger truck</v>
      </c>
      <c r="G2654" t="str">
        <f>IFERROR(VLOOKUP(TRIM(sas_2015[[#This Row],[Registration type]]),regi_cat[],2,FALSE)," ")</f>
        <v>auto</v>
      </c>
    </row>
    <row r="2655" spans="3:7" x14ac:dyDescent="0.2">
      <c r="C2655" t="s">
        <v>1024</v>
      </c>
      <c r="D2655" t="s">
        <v>807</v>
      </c>
      <c r="E2655">
        <v>1</v>
      </c>
      <c r="F2655" t="str">
        <f>IFERROR(VLOOKUP(TRIM(sas_2015[[#This Row],[vehicle_Body type]]),body_cat[],2,FALSE)," ")</f>
        <v>passenger truck</v>
      </c>
      <c r="G2655" t="str">
        <f>IFERROR(VLOOKUP(TRIM(sas_2015[[#This Row],[Registration type]]),regi_cat[],2,FALSE)," ")</f>
        <v>auto</v>
      </c>
    </row>
    <row r="2656" spans="3:7" x14ac:dyDescent="0.2">
      <c r="C2656" t="s">
        <v>1024</v>
      </c>
      <c r="D2656" t="s">
        <v>808</v>
      </c>
      <c r="E2656">
        <v>5</v>
      </c>
      <c r="F2656" t="str">
        <f>IFERROR(VLOOKUP(TRIM(sas_2015[[#This Row],[vehicle_Body type]]),body_cat[],2,FALSE)," ")</f>
        <v>passenger truck</v>
      </c>
      <c r="G2656" t="str">
        <f>IFERROR(VLOOKUP(TRIM(sas_2015[[#This Row],[Registration type]]),regi_cat[],2,FALSE)," ")</f>
        <v>auto</v>
      </c>
    </row>
    <row r="2657" spans="3:7" x14ac:dyDescent="0.2">
      <c r="C2657" t="s">
        <v>1024</v>
      </c>
      <c r="D2657" t="s">
        <v>744</v>
      </c>
      <c r="E2657">
        <v>260</v>
      </c>
      <c r="F2657" t="str">
        <f>IFERROR(VLOOKUP(TRIM(sas_2015[[#This Row],[vehicle_Body type]]),body_cat[],2,FALSE)," ")</f>
        <v>passenger truck</v>
      </c>
      <c r="G2657" t="str">
        <f>IFERROR(VLOOKUP(TRIM(sas_2015[[#This Row],[Registration type]]),regi_cat[],2,FALSE)," ")</f>
        <v>auto</v>
      </c>
    </row>
    <row r="2658" spans="3:7" x14ac:dyDescent="0.2">
      <c r="C2658" t="s">
        <v>1024</v>
      </c>
      <c r="D2658" t="s">
        <v>745</v>
      </c>
      <c r="E2658">
        <v>5</v>
      </c>
      <c r="F2658" t="str">
        <f>IFERROR(VLOOKUP(TRIM(sas_2015[[#This Row],[vehicle_Body type]]),body_cat[],2,FALSE)," ")</f>
        <v>passenger truck</v>
      </c>
      <c r="G2658" t="str">
        <f>IFERROR(VLOOKUP(TRIM(sas_2015[[#This Row],[Registration type]]),regi_cat[],2,FALSE)," ")</f>
        <v>school bus</v>
      </c>
    </row>
    <row r="2659" spans="3:7" x14ac:dyDescent="0.2">
      <c r="C2659" t="s">
        <v>1024</v>
      </c>
      <c r="D2659" t="s">
        <v>851</v>
      </c>
      <c r="E2659">
        <v>17</v>
      </c>
      <c r="F2659" t="str">
        <f>IFERROR(VLOOKUP(TRIM(sas_2015[[#This Row],[vehicle_Body type]]),body_cat[],2,FALSE)," ")</f>
        <v>passenger truck</v>
      </c>
      <c r="G2659" t="str">
        <f>IFERROR(VLOOKUP(TRIM(sas_2015[[#This Row],[Registration type]]),regi_cat[],2,FALSE)," ")</f>
        <v>auto</v>
      </c>
    </row>
    <row r="2660" spans="3:7" x14ac:dyDescent="0.2">
      <c r="C2660" t="s">
        <v>1024</v>
      </c>
      <c r="D2660" t="s">
        <v>810</v>
      </c>
      <c r="E2660">
        <v>20</v>
      </c>
      <c r="F2660" t="str">
        <f>IFERROR(VLOOKUP(TRIM(sas_2015[[#This Row],[vehicle_Body type]]),body_cat[],2,FALSE)," ")</f>
        <v>passenger truck</v>
      </c>
      <c r="G2660" t="str">
        <f>IFERROR(VLOOKUP(TRIM(sas_2015[[#This Row],[Registration type]]),regi_cat[],2,FALSE)," ")</f>
        <v>auto</v>
      </c>
    </row>
    <row r="2661" spans="3:7" x14ac:dyDescent="0.2">
      <c r="C2661" t="s">
        <v>1024</v>
      </c>
      <c r="D2661" t="s">
        <v>812</v>
      </c>
      <c r="E2661">
        <v>4</v>
      </c>
      <c r="F2661" t="str">
        <f>IFERROR(VLOOKUP(TRIM(sas_2015[[#This Row],[vehicle_Body type]]),body_cat[],2,FALSE)," ")</f>
        <v>passenger truck</v>
      </c>
      <c r="G2661" t="str">
        <f>IFERROR(VLOOKUP(TRIM(sas_2015[[#This Row],[Registration type]]),regi_cat[],2,FALSE)," ")</f>
        <v>auto</v>
      </c>
    </row>
    <row r="2662" spans="3:7" x14ac:dyDescent="0.2">
      <c r="C2662" t="s">
        <v>1024</v>
      </c>
      <c r="D2662" t="s">
        <v>813</v>
      </c>
      <c r="E2662">
        <v>11</v>
      </c>
      <c r="F2662" t="str">
        <f>IFERROR(VLOOKUP(TRIM(sas_2015[[#This Row],[vehicle_Body type]]),body_cat[],2,FALSE)," ")</f>
        <v>passenger truck</v>
      </c>
      <c r="G2662" t="str">
        <f>IFERROR(VLOOKUP(TRIM(sas_2015[[#This Row],[Registration type]]),regi_cat[],2,FALSE)," ")</f>
        <v>auto</v>
      </c>
    </row>
    <row r="2663" spans="3:7" x14ac:dyDescent="0.2">
      <c r="C2663" t="s">
        <v>1024</v>
      </c>
      <c r="D2663" t="s">
        <v>746</v>
      </c>
      <c r="E2663">
        <v>1209</v>
      </c>
      <c r="F2663" t="str">
        <f>IFERROR(VLOOKUP(TRIM(sas_2015[[#This Row],[vehicle_Body type]]),body_cat[],2,FALSE)," ")</f>
        <v>passenger truck</v>
      </c>
      <c r="G2663" t="str">
        <f>IFERROR(VLOOKUP(TRIM(sas_2015[[#This Row],[Registration type]]),regi_cat[],2,FALSE)," ")</f>
        <v>auto</v>
      </c>
    </row>
    <row r="2664" spans="3:7" x14ac:dyDescent="0.2">
      <c r="C2664" t="s">
        <v>1024</v>
      </c>
      <c r="D2664" t="s">
        <v>747</v>
      </c>
      <c r="E2664">
        <v>390</v>
      </c>
      <c r="F2664" t="str">
        <f>IFERROR(VLOOKUP(TRIM(sas_2015[[#This Row],[vehicle_Body type]]),body_cat[],2,FALSE)," ")</f>
        <v>passenger truck</v>
      </c>
      <c r="G2664" t="str">
        <f>IFERROR(VLOOKUP(TRIM(sas_2015[[#This Row],[Registration type]]),regi_cat[],2,FALSE)," ")</f>
        <v>auto</v>
      </c>
    </row>
    <row r="2665" spans="3:7" x14ac:dyDescent="0.2">
      <c r="C2665" t="s">
        <v>1024</v>
      </c>
      <c r="D2665" t="s">
        <v>815</v>
      </c>
      <c r="E2665">
        <v>60</v>
      </c>
      <c r="F2665" t="str">
        <f>IFERROR(VLOOKUP(TRIM(sas_2015[[#This Row],[vehicle_Body type]]),body_cat[],2,FALSE)," ")</f>
        <v>passenger truck</v>
      </c>
      <c r="G2665" t="str">
        <f>IFERROR(VLOOKUP(TRIM(sas_2015[[#This Row],[Registration type]]),regi_cat[],2,FALSE)," ")</f>
        <v>auto</v>
      </c>
    </row>
    <row r="2666" spans="3:7" x14ac:dyDescent="0.2">
      <c r="C2666" t="s">
        <v>1024</v>
      </c>
      <c r="D2666" t="s">
        <v>816</v>
      </c>
      <c r="E2666">
        <v>8</v>
      </c>
      <c r="F2666" t="str">
        <f>IFERROR(VLOOKUP(TRIM(sas_2015[[#This Row],[vehicle_Body type]]),body_cat[],2,FALSE)," ")</f>
        <v>passenger truck</v>
      </c>
      <c r="G2666" t="str">
        <f>IFERROR(VLOOKUP(TRIM(sas_2015[[#This Row],[Registration type]]),regi_cat[],2,FALSE)," ")</f>
        <v>auto</v>
      </c>
    </row>
    <row r="2667" spans="3:7" x14ac:dyDescent="0.2">
      <c r="C2667" t="s">
        <v>1024</v>
      </c>
      <c r="D2667" t="s">
        <v>914</v>
      </c>
      <c r="E2667">
        <v>3</v>
      </c>
      <c r="F2667" t="str">
        <f>IFERROR(VLOOKUP(TRIM(sas_2015[[#This Row],[vehicle_Body type]]),body_cat[],2,FALSE)," ")</f>
        <v>passenger truck</v>
      </c>
      <c r="G2667" t="str">
        <f>IFERROR(VLOOKUP(TRIM(sas_2015[[#This Row],[Registration type]]),regi_cat[],2,FALSE)," ")</f>
        <v>light commercial truck</v>
      </c>
    </row>
    <row r="2668" spans="3:7" x14ac:dyDescent="0.2">
      <c r="C2668" t="s">
        <v>1024</v>
      </c>
      <c r="D2668" t="s">
        <v>751</v>
      </c>
      <c r="E2668">
        <v>1</v>
      </c>
      <c r="F2668" t="str">
        <f>IFERROR(VLOOKUP(TRIM(sas_2015[[#This Row],[vehicle_Body type]]),body_cat[],2,FALSE)," ")</f>
        <v>passenger truck</v>
      </c>
      <c r="G2668" t="str">
        <f>IFERROR(VLOOKUP(TRIM(sas_2015[[#This Row],[Registration type]]),regi_cat[],2,FALSE)," ")</f>
        <v>trailer</v>
      </c>
    </row>
    <row r="2669" spans="3:7" x14ac:dyDescent="0.2">
      <c r="C2669" t="s">
        <v>1024</v>
      </c>
      <c r="D2669" t="s">
        <v>885</v>
      </c>
      <c r="E2669">
        <v>1</v>
      </c>
      <c r="F2669" t="str">
        <f>IFERROR(VLOOKUP(TRIM(sas_2015[[#This Row],[vehicle_Body type]]),body_cat[],2,FALSE)," ")</f>
        <v>passenger truck</v>
      </c>
      <c r="G2669" t="str">
        <f>IFERROR(VLOOKUP(TRIM(sas_2015[[#This Row],[Registration type]]),regi_cat[],2,FALSE)," ")</f>
        <v>trailer</v>
      </c>
    </row>
    <row r="2670" spans="3:7" x14ac:dyDescent="0.2">
      <c r="C2670" t="s">
        <v>1024</v>
      </c>
      <c r="D2670" t="s">
        <v>752</v>
      </c>
      <c r="E2670">
        <v>12254</v>
      </c>
      <c r="F2670" t="str">
        <f>IFERROR(VLOOKUP(TRIM(sas_2015[[#This Row],[vehicle_Body type]]),body_cat[],2,FALSE)," ")</f>
        <v>passenger truck</v>
      </c>
      <c r="G2670" t="str">
        <f>IFERROR(VLOOKUP(TRIM(sas_2015[[#This Row],[Registration type]]),regi_cat[],2,FALSE)," ")</f>
        <v>light commercial truck</v>
      </c>
    </row>
    <row r="2671" spans="3:7" x14ac:dyDescent="0.2">
      <c r="C2671" t="s">
        <v>1024</v>
      </c>
      <c r="D2671" t="s">
        <v>753</v>
      </c>
      <c r="E2671">
        <v>2941</v>
      </c>
      <c r="F2671" t="str">
        <f>IFERROR(VLOOKUP(TRIM(sas_2015[[#This Row],[vehicle_Body type]]),body_cat[],2,FALSE)," ")</f>
        <v>passenger truck</v>
      </c>
      <c r="G2671" t="str">
        <f>IFERROR(VLOOKUP(TRIM(sas_2015[[#This Row],[Registration type]]),regi_cat[],2,FALSE)," ")</f>
        <v>light commercial truck</v>
      </c>
    </row>
    <row r="2672" spans="3:7" x14ac:dyDescent="0.2">
      <c r="C2672" t="s">
        <v>1024</v>
      </c>
      <c r="D2672" t="s">
        <v>868</v>
      </c>
      <c r="E2672">
        <v>950</v>
      </c>
      <c r="F2672" t="str">
        <f>IFERROR(VLOOKUP(TRIM(sas_2015[[#This Row],[vehicle_Body type]]),body_cat[],2,FALSE)," ")</f>
        <v>passenger truck</v>
      </c>
      <c r="G2672" t="str">
        <f>IFERROR(VLOOKUP(TRIM(sas_2015[[#This Row],[Registration type]]),regi_cat[],2,FALSE)," ")</f>
        <v>single unit long haul</v>
      </c>
    </row>
    <row r="2673" spans="3:7" x14ac:dyDescent="0.2">
      <c r="C2673" t="s">
        <v>1024</v>
      </c>
      <c r="D2673" t="s">
        <v>881</v>
      </c>
      <c r="E2673">
        <v>40</v>
      </c>
      <c r="F2673" t="str">
        <f>IFERROR(VLOOKUP(TRIM(sas_2015[[#This Row],[vehicle_Body type]]),body_cat[],2,FALSE)," ")</f>
        <v>passenger truck</v>
      </c>
      <c r="G2673" t="str">
        <f>IFERROR(VLOOKUP(TRIM(sas_2015[[#This Row],[Registration type]]),regi_cat[],2,FALSE)," ")</f>
        <v>single unit long haul</v>
      </c>
    </row>
    <row r="2674" spans="3:7" x14ac:dyDescent="0.2">
      <c r="C2674" t="s">
        <v>1024</v>
      </c>
      <c r="D2674" t="s">
        <v>876</v>
      </c>
      <c r="E2674">
        <v>48</v>
      </c>
      <c r="F2674" t="str">
        <f>IFERROR(VLOOKUP(TRIM(sas_2015[[#This Row],[vehicle_Body type]]),body_cat[],2,FALSE)," ")</f>
        <v>passenger truck</v>
      </c>
      <c r="G2674" t="str">
        <f>IFERROR(VLOOKUP(TRIM(sas_2015[[#This Row],[Registration type]]),regi_cat[],2,FALSE)," ")</f>
        <v>single unit long haul</v>
      </c>
    </row>
    <row r="2675" spans="3:7" x14ac:dyDescent="0.2">
      <c r="C2675" t="s">
        <v>1024</v>
      </c>
      <c r="D2675" t="s">
        <v>898</v>
      </c>
      <c r="E2675">
        <v>33</v>
      </c>
      <c r="F2675" t="str">
        <f>IFERROR(VLOOKUP(TRIM(sas_2015[[#This Row],[vehicle_Body type]]),body_cat[],2,FALSE)," ")</f>
        <v>passenger truck</v>
      </c>
      <c r="G2675" t="str">
        <f>IFERROR(VLOOKUP(TRIM(sas_2015[[#This Row],[Registration type]]),regi_cat[],2,FALSE)," ")</f>
        <v>combination long haul</v>
      </c>
    </row>
    <row r="2676" spans="3:7" x14ac:dyDescent="0.2">
      <c r="C2676" t="s">
        <v>1024</v>
      </c>
      <c r="D2676" t="s">
        <v>754</v>
      </c>
      <c r="E2676">
        <v>2</v>
      </c>
      <c r="F2676" t="str">
        <f>IFERROR(VLOOKUP(TRIM(sas_2015[[#This Row],[vehicle_Body type]]),body_cat[],2,FALSE)," ")</f>
        <v>passenger truck</v>
      </c>
      <c r="G2676" t="str">
        <f>IFERROR(VLOOKUP(TRIM(sas_2015[[#This Row],[Registration type]]),regi_cat[],2,FALSE)," ")</f>
        <v>combination long haul</v>
      </c>
    </row>
    <row r="2677" spans="3:7" x14ac:dyDescent="0.2">
      <c r="C2677" t="s">
        <v>1024</v>
      </c>
      <c r="D2677" t="s">
        <v>755</v>
      </c>
      <c r="E2677">
        <v>3</v>
      </c>
      <c r="F2677" t="str">
        <f>IFERROR(VLOOKUP(TRIM(sas_2015[[#This Row],[vehicle_Body type]]),body_cat[],2,FALSE)," ")</f>
        <v>passenger truck</v>
      </c>
      <c r="G2677" t="str">
        <f>IFERROR(VLOOKUP(TRIM(sas_2015[[#This Row],[Registration type]]),regi_cat[],2,FALSE)," ")</f>
        <v>combination long haul</v>
      </c>
    </row>
    <row r="2678" spans="3:7" x14ac:dyDescent="0.2">
      <c r="C2678" t="s">
        <v>1024</v>
      </c>
      <c r="D2678" t="s">
        <v>899</v>
      </c>
      <c r="E2678">
        <v>6</v>
      </c>
      <c r="F2678" t="str">
        <f>IFERROR(VLOOKUP(TRIM(sas_2015[[#This Row],[vehicle_Body type]]),body_cat[],2,FALSE)," ")</f>
        <v>passenger truck</v>
      </c>
      <c r="G2678" t="str">
        <f>IFERROR(VLOOKUP(TRIM(sas_2015[[#This Row],[Registration type]]),regi_cat[],2,FALSE)," ")</f>
        <v>combination long haul</v>
      </c>
    </row>
    <row r="2679" spans="3:7" x14ac:dyDescent="0.2">
      <c r="C2679" t="s">
        <v>1024</v>
      </c>
      <c r="D2679" t="s">
        <v>756</v>
      </c>
      <c r="E2679">
        <v>23</v>
      </c>
      <c r="F2679" t="str">
        <f>IFERROR(VLOOKUP(TRIM(sas_2015[[#This Row],[vehicle_Body type]]),body_cat[],2,FALSE)," ")</f>
        <v>passenger truck</v>
      </c>
      <c r="G2679" t="str">
        <f>IFERROR(VLOOKUP(TRIM(sas_2015[[#This Row],[Registration type]]),regi_cat[],2,FALSE)," ")</f>
        <v>combination long haul</v>
      </c>
    </row>
    <row r="2680" spans="3:7" x14ac:dyDescent="0.2">
      <c r="C2680" t="s">
        <v>1024</v>
      </c>
      <c r="D2680" t="s">
        <v>915</v>
      </c>
      <c r="E2680">
        <v>2</v>
      </c>
      <c r="F2680" t="str">
        <f>IFERROR(VLOOKUP(TRIM(sas_2015[[#This Row],[vehicle_Body type]]),body_cat[],2,FALSE)," ")</f>
        <v>passenger truck</v>
      </c>
      <c r="G2680" t="str">
        <f>IFERROR(VLOOKUP(TRIM(sas_2015[[#This Row],[Registration type]]),regi_cat[],2,FALSE)," ")</f>
        <v>combination long haul</v>
      </c>
    </row>
    <row r="2681" spans="3:7" x14ac:dyDescent="0.2">
      <c r="C2681" t="s">
        <v>1024</v>
      </c>
      <c r="D2681" t="s">
        <v>916</v>
      </c>
      <c r="E2681">
        <v>6</v>
      </c>
      <c r="F2681" t="str">
        <f>IFERROR(VLOOKUP(TRIM(sas_2015[[#This Row],[vehicle_Body type]]),body_cat[],2,FALSE)," ")</f>
        <v>passenger truck</v>
      </c>
      <c r="G2681" t="str">
        <f>IFERROR(VLOOKUP(TRIM(sas_2015[[#This Row],[Registration type]]),regi_cat[],2,FALSE)," ")</f>
        <v>combination long haul</v>
      </c>
    </row>
    <row r="2682" spans="3:7" x14ac:dyDescent="0.2">
      <c r="C2682" t="s">
        <v>1024</v>
      </c>
      <c r="D2682" t="s">
        <v>917</v>
      </c>
      <c r="E2682">
        <v>5</v>
      </c>
      <c r="F2682" t="str">
        <f>IFERROR(VLOOKUP(TRIM(sas_2015[[#This Row],[vehicle_Body type]]),body_cat[],2,FALSE)," ")</f>
        <v>passenger truck</v>
      </c>
      <c r="G2682" t="str">
        <f>IFERROR(VLOOKUP(TRIM(sas_2015[[#This Row],[Registration type]]),regi_cat[],2,FALSE)," ")</f>
        <v>combination long haul</v>
      </c>
    </row>
    <row r="2683" spans="3:7" x14ac:dyDescent="0.2">
      <c r="C2683" t="s">
        <v>1024</v>
      </c>
      <c r="D2683" t="s">
        <v>757</v>
      </c>
      <c r="E2683">
        <v>277016</v>
      </c>
      <c r="F2683" t="str">
        <f>IFERROR(VLOOKUP(TRIM(sas_2015[[#This Row],[vehicle_Body type]]),body_cat[],2,FALSE)," ")</f>
        <v>passenger truck</v>
      </c>
      <c r="G2683" t="str">
        <f>IFERROR(VLOOKUP(TRIM(sas_2015[[#This Row],[Registration type]]),regi_cat[],2,FALSE)," ")</f>
        <v>light commercial truck</v>
      </c>
    </row>
    <row r="2684" spans="3:7" x14ac:dyDescent="0.2">
      <c r="C2684" t="s">
        <v>1024</v>
      </c>
      <c r="D2684" t="s">
        <v>758</v>
      </c>
      <c r="E2684">
        <v>1</v>
      </c>
      <c r="F2684" t="str">
        <f>IFERROR(VLOOKUP(TRIM(sas_2015[[#This Row],[vehicle_Body type]]),body_cat[],2,FALSE)," ")</f>
        <v>passenger truck</v>
      </c>
      <c r="G2684" t="str">
        <f>IFERROR(VLOOKUP(TRIM(sas_2015[[#This Row],[Registration type]]),regi_cat[],2,FALSE)," ")</f>
        <v>combination long haul</v>
      </c>
    </row>
    <row r="2685" spans="3:7" x14ac:dyDescent="0.2">
      <c r="C2685" t="s">
        <v>1024</v>
      </c>
      <c r="D2685" t="s">
        <v>759</v>
      </c>
      <c r="E2685">
        <v>602</v>
      </c>
      <c r="F2685" t="str">
        <f>IFERROR(VLOOKUP(TRIM(sas_2015[[#This Row],[vehicle_Body type]]),body_cat[],2,FALSE)," ")</f>
        <v>passenger truck</v>
      </c>
      <c r="G2685" t="str">
        <f>IFERROR(VLOOKUP(TRIM(sas_2015[[#This Row],[Registration type]]),regi_cat[],2,FALSE)," ")</f>
        <v>auto</v>
      </c>
    </row>
    <row r="2686" spans="3:7" x14ac:dyDescent="0.2">
      <c r="C2686" t="s">
        <v>1024</v>
      </c>
      <c r="D2686" t="s">
        <v>761</v>
      </c>
      <c r="E2686">
        <v>296</v>
      </c>
      <c r="F2686" t="str">
        <f>IFERROR(VLOOKUP(TRIM(sas_2015[[#This Row],[vehicle_Body type]]),body_cat[],2,FALSE)," ")</f>
        <v>passenger truck</v>
      </c>
      <c r="G2686" t="str">
        <f>IFERROR(VLOOKUP(TRIM(sas_2015[[#This Row],[Registration type]]),regi_cat[],2,FALSE)," ")</f>
        <v>auto</v>
      </c>
    </row>
    <row r="2687" spans="3:7" x14ac:dyDescent="0.2">
      <c r="C2687" t="s">
        <v>1024</v>
      </c>
      <c r="D2687" t="s">
        <v>762</v>
      </c>
      <c r="E2687">
        <v>306</v>
      </c>
      <c r="F2687" t="str">
        <f>IFERROR(VLOOKUP(TRIM(sas_2015[[#This Row],[vehicle_Body type]]),body_cat[],2,FALSE)," ")</f>
        <v>passenger truck</v>
      </c>
      <c r="G2687" t="str">
        <f>IFERROR(VLOOKUP(TRIM(sas_2015[[#This Row],[Registration type]]),regi_cat[],2,FALSE)," ")</f>
        <v>auto</v>
      </c>
    </row>
    <row r="2688" spans="3:7" x14ac:dyDescent="0.2">
      <c r="C2688" t="s">
        <v>1024</v>
      </c>
      <c r="D2688" t="s">
        <v>818</v>
      </c>
      <c r="E2688">
        <v>9</v>
      </c>
      <c r="F2688" t="str">
        <f>IFERROR(VLOOKUP(TRIM(sas_2015[[#This Row],[vehicle_Body type]]),body_cat[],2,FALSE)," ")</f>
        <v>passenger truck</v>
      </c>
      <c r="G2688" t="str">
        <f>IFERROR(VLOOKUP(TRIM(sas_2015[[#This Row],[Registration type]]),regi_cat[],2,FALSE)," ")</f>
        <v>auto</v>
      </c>
    </row>
    <row r="2689" spans="3:7" x14ac:dyDescent="0.2">
      <c r="C2689" t="s">
        <v>1024</v>
      </c>
      <c r="D2689" t="s">
        <v>763</v>
      </c>
      <c r="E2689">
        <v>701</v>
      </c>
      <c r="F2689" t="str">
        <f>IFERROR(VLOOKUP(TRIM(sas_2015[[#This Row],[vehicle_Body type]]),body_cat[],2,FALSE)," ")</f>
        <v>passenger truck</v>
      </c>
      <c r="G2689" t="str">
        <f>IFERROR(VLOOKUP(TRIM(sas_2015[[#This Row],[Registration type]]),regi_cat[],2,FALSE)," ")</f>
        <v>auto</v>
      </c>
    </row>
    <row r="2690" spans="3:7" x14ac:dyDescent="0.2">
      <c r="C2690" t="s">
        <v>1024</v>
      </c>
      <c r="D2690" t="s">
        <v>764</v>
      </c>
      <c r="E2690">
        <v>354</v>
      </c>
      <c r="F2690" t="str">
        <f>IFERROR(VLOOKUP(TRIM(sas_2015[[#This Row],[vehicle_Body type]]),body_cat[],2,FALSE)," ")</f>
        <v>passenger truck</v>
      </c>
      <c r="G2690" t="str">
        <f>IFERROR(VLOOKUP(TRIM(sas_2015[[#This Row],[Registration type]]),regi_cat[],2,FALSE)," ")</f>
        <v>auto</v>
      </c>
    </row>
    <row r="2691" spans="3:7" x14ac:dyDescent="0.2">
      <c r="C2691" t="s">
        <v>1024</v>
      </c>
      <c r="D2691" t="s">
        <v>819</v>
      </c>
      <c r="E2691">
        <v>19</v>
      </c>
      <c r="F2691" t="str">
        <f>IFERROR(VLOOKUP(TRIM(sas_2015[[#This Row],[vehicle_Body type]]),body_cat[],2,FALSE)," ")</f>
        <v>passenger truck</v>
      </c>
      <c r="G2691" t="str">
        <f>IFERROR(VLOOKUP(TRIM(sas_2015[[#This Row],[Registration type]]),regi_cat[],2,FALSE)," ")</f>
        <v>auto</v>
      </c>
    </row>
    <row r="2692" spans="3:7" x14ac:dyDescent="0.2">
      <c r="C2692" t="s">
        <v>1024</v>
      </c>
      <c r="D2692" t="s">
        <v>820</v>
      </c>
      <c r="E2692">
        <v>3</v>
      </c>
      <c r="F2692" t="str">
        <f>IFERROR(VLOOKUP(TRIM(sas_2015[[#This Row],[vehicle_Body type]]),body_cat[],2,FALSE)," ")</f>
        <v>passenger truck</v>
      </c>
      <c r="G2692" t="str">
        <f>IFERROR(VLOOKUP(TRIM(sas_2015[[#This Row],[Registration type]]),regi_cat[],2,FALSE)," ")</f>
        <v>auto</v>
      </c>
    </row>
    <row r="2693" spans="3:7" x14ac:dyDescent="0.2">
      <c r="C2693" t="s">
        <v>1024</v>
      </c>
      <c r="D2693" t="s">
        <v>822</v>
      </c>
      <c r="E2693">
        <v>18</v>
      </c>
      <c r="F2693" t="str">
        <f>IFERROR(VLOOKUP(TRIM(sas_2015[[#This Row],[vehicle_Body type]]),body_cat[],2,FALSE)," ")</f>
        <v>passenger truck</v>
      </c>
      <c r="G2693" t="str">
        <f>IFERROR(VLOOKUP(TRIM(sas_2015[[#This Row],[Registration type]]),regi_cat[],2,FALSE)," ")</f>
        <v>auto</v>
      </c>
    </row>
    <row r="2694" spans="3:7" x14ac:dyDescent="0.2">
      <c r="C2694" t="s">
        <v>1024</v>
      </c>
      <c r="D2694" t="s">
        <v>750</v>
      </c>
      <c r="E2694">
        <v>2</v>
      </c>
      <c r="F2694" t="str">
        <f>IFERROR(VLOOKUP(TRIM(sas_2015[[#This Row],[vehicle_Body type]]),body_cat[],2,FALSE)," ")</f>
        <v>passenger truck</v>
      </c>
      <c r="G2694" t="str">
        <f>IFERROR(VLOOKUP(TRIM(sas_2015[[#This Row],[Registration type]]),regi_cat[],2,FALSE)," ")</f>
        <v xml:space="preserve"> </v>
      </c>
    </row>
    <row r="2695" spans="3:7" x14ac:dyDescent="0.2">
      <c r="C2695" t="s">
        <v>1024</v>
      </c>
      <c r="D2695" t="s">
        <v>817</v>
      </c>
      <c r="E2695">
        <v>1</v>
      </c>
      <c r="F2695" t="str">
        <f>IFERROR(VLOOKUP(TRIM(sas_2015[[#This Row],[vehicle_Body type]]),body_cat[],2,FALSE)," ")</f>
        <v>passenger truck</v>
      </c>
      <c r="G2695" t="str">
        <f>IFERROR(VLOOKUP(TRIM(sas_2015[[#This Row],[Registration type]]),regi_cat[],2,FALSE)," ")</f>
        <v>auto</v>
      </c>
    </row>
    <row r="2696" spans="3:7" x14ac:dyDescent="0.2">
      <c r="C2696" t="s">
        <v>1025</v>
      </c>
      <c r="D2696" t="s">
        <v>767</v>
      </c>
      <c r="E2696">
        <v>1</v>
      </c>
      <c r="F2696" t="str">
        <f>IFERROR(VLOOKUP(TRIM(sas_2015[[#This Row],[vehicle_Body type]]),body_cat[],2,FALSE)," ")</f>
        <v>passenger truck</v>
      </c>
      <c r="G2696" t="str">
        <f>IFERROR(VLOOKUP(TRIM(sas_2015[[#This Row],[Registration type]]),regi_cat[],2,FALSE)," ")</f>
        <v>passenger truck</v>
      </c>
    </row>
    <row r="2697" spans="3:7" x14ac:dyDescent="0.2">
      <c r="C2697" t="s">
        <v>1025</v>
      </c>
      <c r="D2697" t="s">
        <v>712</v>
      </c>
      <c r="E2697">
        <v>2</v>
      </c>
      <c r="F2697" t="str">
        <f>IFERROR(VLOOKUP(TRIM(sas_2015[[#This Row],[vehicle_Body type]]),body_cat[],2,FALSE)," ")</f>
        <v>passenger truck</v>
      </c>
      <c r="G2697" t="str">
        <f>IFERROR(VLOOKUP(TRIM(sas_2015[[#This Row],[Registration type]]),regi_cat[],2,FALSE)," ")</f>
        <v>auto</v>
      </c>
    </row>
    <row r="2698" spans="3:7" x14ac:dyDescent="0.2">
      <c r="C2698" t="s">
        <v>1025</v>
      </c>
      <c r="D2698" t="s">
        <v>717</v>
      </c>
      <c r="E2698">
        <v>1</v>
      </c>
      <c r="F2698" t="str">
        <f>IFERROR(VLOOKUP(TRIM(sas_2015[[#This Row],[vehicle_Body type]]),body_cat[],2,FALSE)," ")</f>
        <v>passenger truck</v>
      </c>
      <c r="G2698" t="str">
        <f>IFERROR(VLOOKUP(TRIM(sas_2015[[#This Row],[Registration type]]),regi_cat[],2,FALSE)," ")</f>
        <v>auto</v>
      </c>
    </row>
    <row r="2699" spans="3:7" x14ac:dyDescent="0.2">
      <c r="C2699" t="s">
        <v>1025</v>
      </c>
      <c r="D2699" t="s">
        <v>719</v>
      </c>
      <c r="E2699">
        <v>1</v>
      </c>
      <c r="F2699" t="str">
        <f>IFERROR(VLOOKUP(TRIM(sas_2015[[#This Row],[vehicle_Body type]]),body_cat[],2,FALSE)," ")</f>
        <v>passenger truck</v>
      </c>
      <c r="G2699" t="str">
        <f>IFERROR(VLOOKUP(TRIM(sas_2015[[#This Row],[Registration type]]),regi_cat[],2,FALSE)," ")</f>
        <v>auto</v>
      </c>
    </row>
    <row r="2700" spans="3:7" x14ac:dyDescent="0.2">
      <c r="C2700" t="s">
        <v>1025</v>
      </c>
      <c r="D2700" t="s">
        <v>721</v>
      </c>
      <c r="E2700">
        <v>2</v>
      </c>
      <c r="F2700" t="str">
        <f>IFERROR(VLOOKUP(TRIM(sas_2015[[#This Row],[vehicle_Body type]]),body_cat[],2,FALSE)," ")</f>
        <v>passenger truck</v>
      </c>
      <c r="G2700" t="str">
        <f>IFERROR(VLOOKUP(TRIM(sas_2015[[#This Row],[Registration type]]),regi_cat[],2,FALSE)," ")</f>
        <v>auto</v>
      </c>
    </row>
    <row r="2701" spans="3:7" x14ac:dyDescent="0.2">
      <c r="C2701" t="s">
        <v>1025</v>
      </c>
      <c r="D2701" t="s">
        <v>839</v>
      </c>
      <c r="E2701">
        <v>1</v>
      </c>
      <c r="F2701" t="str">
        <f>IFERROR(VLOOKUP(TRIM(sas_2015[[#This Row],[vehicle_Body type]]),body_cat[],2,FALSE)," ")</f>
        <v>passenger truck</v>
      </c>
      <c r="G2701" t="str">
        <f>IFERROR(VLOOKUP(TRIM(sas_2015[[#This Row],[Registration type]]),regi_cat[],2,FALSE)," ")</f>
        <v>passenger truck</v>
      </c>
    </row>
    <row r="2702" spans="3:7" x14ac:dyDescent="0.2">
      <c r="C2702" t="s">
        <v>1025</v>
      </c>
      <c r="D2702" t="s">
        <v>724</v>
      </c>
      <c r="E2702">
        <v>5</v>
      </c>
      <c r="F2702" t="str">
        <f>IFERROR(VLOOKUP(TRIM(sas_2015[[#This Row],[vehicle_Body type]]),body_cat[],2,FALSE)," ")</f>
        <v>passenger truck</v>
      </c>
      <c r="G2702" t="str">
        <f>IFERROR(VLOOKUP(TRIM(sas_2015[[#This Row],[Registration type]]),regi_cat[],2,FALSE)," ")</f>
        <v>auto</v>
      </c>
    </row>
    <row r="2703" spans="3:7" x14ac:dyDescent="0.2">
      <c r="C2703" t="s">
        <v>1025</v>
      </c>
      <c r="D2703" t="s">
        <v>737</v>
      </c>
      <c r="E2703">
        <v>1</v>
      </c>
      <c r="F2703" t="str">
        <f>IFERROR(VLOOKUP(TRIM(sas_2015[[#This Row],[vehicle_Body type]]),body_cat[],2,FALSE)," ")</f>
        <v>passenger truck</v>
      </c>
      <c r="G2703" t="str">
        <f>IFERROR(VLOOKUP(TRIM(sas_2015[[#This Row],[Registration type]]),regi_cat[],2,FALSE)," ")</f>
        <v>auto</v>
      </c>
    </row>
    <row r="2704" spans="3:7" x14ac:dyDescent="0.2">
      <c r="C2704" t="s">
        <v>1025</v>
      </c>
      <c r="D2704" t="s">
        <v>803</v>
      </c>
      <c r="E2704">
        <v>2</v>
      </c>
      <c r="F2704" t="str">
        <f>IFERROR(VLOOKUP(TRIM(sas_2015[[#This Row],[vehicle_Body type]]),body_cat[],2,FALSE)," ")</f>
        <v>passenger truck</v>
      </c>
      <c r="G2704" t="str">
        <f>IFERROR(VLOOKUP(TRIM(sas_2015[[#This Row],[Registration type]]),regi_cat[],2,FALSE)," ")</f>
        <v>auto</v>
      </c>
    </row>
    <row r="2705" spans="3:7" x14ac:dyDescent="0.2">
      <c r="C2705" t="s">
        <v>1025</v>
      </c>
      <c r="D2705" t="s">
        <v>742</v>
      </c>
      <c r="E2705">
        <v>1</v>
      </c>
      <c r="F2705" t="str">
        <f>IFERROR(VLOOKUP(TRIM(sas_2015[[#This Row],[vehicle_Body type]]),body_cat[],2,FALSE)," ")</f>
        <v>passenger truck</v>
      </c>
      <c r="G2705" t="str">
        <f>IFERROR(VLOOKUP(TRIM(sas_2015[[#This Row],[Registration type]]),regi_cat[],2,FALSE)," ")</f>
        <v>trailer</v>
      </c>
    </row>
    <row r="2706" spans="3:7" x14ac:dyDescent="0.2">
      <c r="C2706" t="s">
        <v>1025</v>
      </c>
      <c r="D2706" t="s">
        <v>743</v>
      </c>
      <c r="E2706">
        <v>32</v>
      </c>
      <c r="F2706" t="str">
        <f>IFERROR(VLOOKUP(TRIM(sas_2015[[#This Row],[vehicle_Body type]]),body_cat[],2,FALSE)," ")</f>
        <v>passenger truck</v>
      </c>
      <c r="G2706" t="str">
        <f>IFERROR(VLOOKUP(TRIM(sas_2015[[#This Row],[Registration type]]),regi_cat[],2,FALSE)," ")</f>
        <v>passenger truck</v>
      </c>
    </row>
    <row r="2707" spans="3:7" x14ac:dyDescent="0.2">
      <c r="C2707" t="s">
        <v>1025</v>
      </c>
      <c r="D2707" t="s">
        <v>744</v>
      </c>
      <c r="E2707">
        <v>1</v>
      </c>
      <c r="F2707" t="str">
        <f>IFERROR(VLOOKUP(TRIM(sas_2015[[#This Row],[vehicle_Body type]]),body_cat[],2,FALSE)," ")</f>
        <v>passenger truck</v>
      </c>
      <c r="G2707" t="str">
        <f>IFERROR(VLOOKUP(TRIM(sas_2015[[#This Row],[Registration type]]),regi_cat[],2,FALSE)," ")</f>
        <v>auto</v>
      </c>
    </row>
    <row r="2708" spans="3:7" x14ac:dyDescent="0.2">
      <c r="C2708" t="s">
        <v>1025</v>
      </c>
      <c r="D2708" t="s">
        <v>746</v>
      </c>
      <c r="E2708">
        <v>5</v>
      </c>
      <c r="F2708" t="str">
        <f>IFERROR(VLOOKUP(TRIM(sas_2015[[#This Row],[vehicle_Body type]]),body_cat[],2,FALSE)," ")</f>
        <v>passenger truck</v>
      </c>
      <c r="G2708" t="str">
        <f>IFERROR(VLOOKUP(TRIM(sas_2015[[#This Row],[Registration type]]),regi_cat[],2,FALSE)," ")</f>
        <v>auto</v>
      </c>
    </row>
    <row r="2709" spans="3:7" x14ac:dyDescent="0.2">
      <c r="C2709" t="s">
        <v>1025</v>
      </c>
      <c r="D2709" t="s">
        <v>752</v>
      </c>
      <c r="E2709">
        <v>2</v>
      </c>
      <c r="F2709" t="str">
        <f>IFERROR(VLOOKUP(TRIM(sas_2015[[#This Row],[vehicle_Body type]]),body_cat[],2,FALSE)," ")</f>
        <v>passenger truck</v>
      </c>
      <c r="G2709" t="str">
        <f>IFERROR(VLOOKUP(TRIM(sas_2015[[#This Row],[Registration type]]),regi_cat[],2,FALSE)," ")</f>
        <v>light commercial truck</v>
      </c>
    </row>
    <row r="2710" spans="3:7" x14ac:dyDescent="0.2">
      <c r="C2710" t="s">
        <v>1025</v>
      </c>
      <c r="D2710" t="s">
        <v>757</v>
      </c>
      <c r="E2710">
        <v>282</v>
      </c>
      <c r="F2710" t="str">
        <f>IFERROR(VLOOKUP(TRIM(sas_2015[[#This Row],[vehicle_Body type]]),body_cat[],2,FALSE)," ")</f>
        <v>passenger truck</v>
      </c>
      <c r="G2710" t="str">
        <f>IFERROR(VLOOKUP(TRIM(sas_2015[[#This Row],[Registration type]]),regi_cat[],2,FALSE)," ")</f>
        <v>light commercial truck</v>
      </c>
    </row>
    <row r="2711" spans="3:7" x14ac:dyDescent="0.2">
      <c r="C2711" t="s">
        <v>1025</v>
      </c>
      <c r="D2711" t="s">
        <v>764</v>
      </c>
      <c r="E2711">
        <v>1</v>
      </c>
      <c r="F2711" t="str">
        <f>IFERROR(VLOOKUP(TRIM(sas_2015[[#This Row],[vehicle_Body type]]),body_cat[],2,FALSE)," ")</f>
        <v>passenger truck</v>
      </c>
      <c r="G2711" t="str">
        <f>IFERROR(VLOOKUP(TRIM(sas_2015[[#This Row],[Registration type]]),regi_cat[],2,FALSE)," ")</f>
        <v>auto</v>
      </c>
    </row>
    <row r="2712" spans="3:7" x14ac:dyDescent="0.2">
      <c r="C2712" t="s">
        <v>1026</v>
      </c>
      <c r="D2712" t="s">
        <v>773</v>
      </c>
      <c r="E2712">
        <v>1</v>
      </c>
      <c r="F2712" t="str">
        <f>IFERROR(VLOOKUP(TRIM(sas_2015[[#This Row],[vehicle_Body type]]),body_cat[],2,FALSE)," ")</f>
        <v>off road</v>
      </c>
      <c r="G2712" t="str">
        <f>IFERROR(VLOOKUP(TRIM(sas_2015[[#This Row],[Registration type]]),regi_cat[],2,FALSE)," ")</f>
        <v>auto</v>
      </c>
    </row>
    <row r="2713" spans="3:7" x14ac:dyDescent="0.2">
      <c r="C2713" t="s">
        <v>1026</v>
      </c>
      <c r="D2713" t="s">
        <v>712</v>
      </c>
      <c r="E2713">
        <v>1</v>
      </c>
      <c r="F2713" t="str">
        <f>IFERROR(VLOOKUP(TRIM(sas_2015[[#This Row],[vehicle_Body type]]),body_cat[],2,FALSE)," ")</f>
        <v>off road</v>
      </c>
      <c r="G2713" t="str">
        <f>IFERROR(VLOOKUP(TRIM(sas_2015[[#This Row],[Registration type]]),regi_cat[],2,FALSE)," ")</f>
        <v>auto</v>
      </c>
    </row>
    <row r="2714" spans="3:7" x14ac:dyDescent="0.2">
      <c r="C2714" t="s">
        <v>1026</v>
      </c>
      <c r="D2714" t="s">
        <v>721</v>
      </c>
      <c r="E2714">
        <v>2</v>
      </c>
      <c r="F2714" t="str">
        <f>IFERROR(VLOOKUP(TRIM(sas_2015[[#This Row],[vehicle_Body type]]),body_cat[],2,FALSE)," ")</f>
        <v>off road</v>
      </c>
      <c r="G2714" t="str">
        <f>IFERROR(VLOOKUP(TRIM(sas_2015[[#This Row],[Registration type]]),regi_cat[],2,FALSE)," ")</f>
        <v>auto</v>
      </c>
    </row>
    <row r="2715" spans="3:7" x14ac:dyDescent="0.2">
      <c r="C2715" t="s">
        <v>1026</v>
      </c>
      <c r="D2715" t="s">
        <v>803</v>
      </c>
      <c r="E2715">
        <v>2</v>
      </c>
      <c r="F2715" t="str">
        <f>IFERROR(VLOOKUP(TRIM(sas_2015[[#This Row],[vehicle_Body type]]),body_cat[],2,FALSE)," ")</f>
        <v>off road</v>
      </c>
      <c r="G2715" t="str">
        <f>IFERROR(VLOOKUP(TRIM(sas_2015[[#This Row],[Registration type]]),regi_cat[],2,FALSE)," ")</f>
        <v>auto</v>
      </c>
    </row>
    <row r="2716" spans="3:7" x14ac:dyDescent="0.2">
      <c r="C2716" t="s">
        <v>1026</v>
      </c>
      <c r="D2716" t="s">
        <v>740</v>
      </c>
      <c r="E2716">
        <v>1</v>
      </c>
      <c r="F2716" t="str">
        <f>IFERROR(VLOOKUP(TRIM(sas_2015[[#This Row],[vehicle_Body type]]),body_cat[],2,FALSE)," ")</f>
        <v>off road</v>
      </c>
      <c r="G2716" t="str">
        <f>IFERROR(VLOOKUP(TRIM(sas_2015[[#This Row],[Registration type]]),regi_cat[],2,FALSE)," ")</f>
        <v>auto</v>
      </c>
    </row>
    <row r="2717" spans="3:7" x14ac:dyDescent="0.2">
      <c r="C2717" t="s">
        <v>1026</v>
      </c>
      <c r="D2717" t="s">
        <v>743</v>
      </c>
      <c r="E2717">
        <v>6</v>
      </c>
      <c r="F2717" t="str">
        <f>IFERROR(VLOOKUP(TRIM(sas_2015[[#This Row],[vehicle_Body type]]),body_cat[],2,FALSE)," ")</f>
        <v>off road</v>
      </c>
      <c r="G2717" t="str">
        <f>IFERROR(VLOOKUP(TRIM(sas_2015[[#This Row],[Registration type]]),regi_cat[],2,FALSE)," ")</f>
        <v>passenger truck</v>
      </c>
    </row>
    <row r="2718" spans="3:7" x14ac:dyDescent="0.2">
      <c r="C2718" t="s">
        <v>1026</v>
      </c>
      <c r="D2718" t="s">
        <v>746</v>
      </c>
      <c r="E2718">
        <v>2</v>
      </c>
      <c r="F2718" t="str">
        <f>IFERROR(VLOOKUP(TRIM(sas_2015[[#This Row],[vehicle_Body type]]),body_cat[],2,FALSE)," ")</f>
        <v>off road</v>
      </c>
      <c r="G2718" t="str">
        <f>IFERROR(VLOOKUP(TRIM(sas_2015[[#This Row],[Registration type]]),regi_cat[],2,FALSE)," ")</f>
        <v>auto</v>
      </c>
    </row>
    <row r="2719" spans="3:7" x14ac:dyDescent="0.2">
      <c r="C2719" t="s">
        <v>1026</v>
      </c>
      <c r="D2719" t="s">
        <v>752</v>
      </c>
      <c r="E2719">
        <v>3</v>
      </c>
      <c r="F2719" t="str">
        <f>IFERROR(VLOOKUP(TRIM(sas_2015[[#This Row],[vehicle_Body type]]),body_cat[],2,FALSE)," ")</f>
        <v>off road</v>
      </c>
      <c r="G2719" t="str">
        <f>IFERROR(VLOOKUP(TRIM(sas_2015[[#This Row],[Registration type]]),regi_cat[],2,FALSE)," ")</f>
        <v>light commercial truck</v>
      </c>
    </row>
    <row r="2720" spans="3:7" x14ac:dyDescent="0.2">
      <c r="C2720" t="s">
        <v>1026</v>
      </c>
      <c r="D2720" t="s">
        <v>757</v>
      </c>
      <c r="E2720">
        <v>162</v>
      </c>
      <c r="F2720" t="str">
        <f>IFERROR(VLOOKUP(TRIM(sas_2015[[#This Row],[vehicle_Body type]]),body_cat[],2,FALSE)," ")</f>
        <v>off road</v>
      </c>
      <c r="G2720" t="str">
        <f>IFERROR(VLOOKUP(TRIM(sas_2015[[#This Row],[Registration type]]),regi_cat[],2,FALSE)," ")</f>
        <v>light commercial truck</v>
      </c>
    </row>
    <row r="2721" spans="3:7" x14ac:dyDescent="0.2">
      <c r="C2721" t="s">
        <v>1026</v>
      </c>
      <c r="D2721" t="s">
        <v>759</v>
      </c>
      <c r="E2721">
        <v>1</v>
      </c>
      <c r="F2721" t="str">
        <f>IFERROR(VLOOKUP(TRIM(sas_2015[[#This Row],[vehicle_Body type]]),body_cat[],2,FALSE)," ")</f>
        <v>off road</v>
      </c>
      <c r="G2721" t="str">
        <f>IFERROR(VLOOKUP(TRIM(sas_2015[[#This Row],[Registration type]]),regi_cat[],2,FALSE)," ")</f>
        <v>auto</v>
      </c>
    </row>
    <row r="2722" spans="3:7" x14ac:dyDescent="0.2">
      <c r="C2722" t="s">
        <v>1026</v>
      </c>
      <c r="D2722" t="s">
        <v>762</v>
      </c>
      <c r="E2722">
        <v>1</v>
      </c>
      <c r="F2722" t="str">
        <f>IFERROR(VLOOKUP(TRIM(sas_2015[[#This Row],[vehicle_Body type]]),body_cat[],2,FALSE)," ")</f>
        <v>off road</v>
      </c>
      <c r="G2722" t="str">
        <f>IFERROR(VLOOKUP(TRIM(sas_2015[[#This Row],[Registration type]]),regi_cat[],2,FALSE)," ")</f>
        <v>auto</v>
      </c>
    </row>
    <row r="2723" spans="3:7" x14ac:dyDescent="0.2">
      <c r="C2723" t="s">
        <v>1026</v>
      </c>
      <c r="D2723" t="s">
        <v>764</v>
      </c>
      <c r="E2723">
        <v>1</v>
      </c>
      <c r="F2723" t="str">
        <f>IFERROR(VLOOKUP(TRIM(sas_2015[[#This Row],[vehicle_Body type]]),body_cat[],2,FALSE)," ")</f>
        <v>off road</v>
      </c>
      <c r="G2723" t="str">
        <f>IFERROR(VLOOKUP(TRIM(sas_2015[[#This Row],[Registration type]]),regi_cat[],2,FALSE)," ")</f>
        <v>auto</v>
      </c>
    </row>
    <row r="2724" spans="3:7" x14ac:dyDescent="0.2">
      <c r="C2724" t="s">
        <v>1027</v>
      </c>
      <c r="D2724" t="s">
        <v>736</v>
      </c>
      <c r="E2724">
        <v>2</v>
      </c>
      <c r="F2724" t="str">
        <f>IFERROR(VLOOKUP(TRIM(sas_2015[[#This Row],[vehicle_Body type]]),body_cat[],2,FALSE)," ")</f>
        <v>combination long haul truck</v>
      </c>
      <c r="G2724" t="str">
        <f>IFERROR(VLOOKUP(TRIM(sas_2015[[#This Row],[Registration type]]),regi_cat[],2,FALSE)," ")</f>
        <v>municipal other</v>
      </c>
    </row>
    <row r="2725" spans="3:7" x14ac:dyDescent="0.2">
      <c r="C2725" t="s">
        <v>1028</v>
      </c>
      <c r="D2725" t="s">
        <v>868</v>
      </c>
      <c r="E2725">
        <v>1</v>
      </c>
      <c r="F2725" t="str">
        <f>IFERROR(VLOOKUP(TRIM(sas_2015[[#This Row],[vehicle_Body type]]),body_cat[],2,FALSE)," ")</f>
        <v>single unit short haul</v>
      </c>
      <c r="G2725" t="str">
        <f>IFERROR(VLOOKUP(TRIM(sas_2015[[#This Row],[Registration type]]),regi_cat[],2,FALSE)," ")</f>
        <v>single unit long haul</v>
      </c>
    </row>
    <row r="2726" spans="3:7" x14ac:dyDescent="0.2">
      <c r="C2726" t="s">
        <v>1028</v>
      </c>
      <c r="D2726" t="s">
        <v>881</v>
      </c>
      <c r="E2726">
        <v>1</v>
      </c>
      <c r="F2726" t="str">
        <f>IFERROR(VLOOKUP(TRIM(sas_2015[[#This Row],[vehicle_Body type]]),body_cat[],2,FALSE)," ")</f>
        <v>single unit short haul</v>
      </c>
      <c r="G2726" t="str">
        <f>IFERROR(VLOOKUP(TRIM(sas_2015[[#This Row],[Registration type]]),regi_cat[],2,FALSE)," ")</f>
        <v>single unit long haul</v>
      </c>
    </row>
    <row r="2727" spans="3:7" x14ac:dyDescent="0.2">
      <c r="C2727" t="s">
        <v>1029</v>
      </c>
      <c r="D2727" t="s">
        <v>712</v>
      </c>
      <c r="E2727">
        <v>1</v>
      </c>
      <c r="F2727" t="str">
        <f>IFERROR(VLOOKUP(TRIM(sas_2015[[#This Row],[vehicle_Body type]]),body_cat[],2,FALSE)," ")</f>
        <v>motorcycle</v>
      </c>
      <c r="G2727" t="str">
        <f>IFERROR(VLOOKUP(TRIM(sas_2015[[#This Row],[Registration type]]),regi_cat[],2,FALSE)," ")</f>
        <v>auto</v>
      </c>
    </row>
    <row r="2728" spans="3:7" x14ac:dyDescent="0.2">
      <c r="C2728" t="s">
        <v>1029</v>
      </c>
      <c r="D2728" t="s">
        <v>728</v>
      </c>
      <c r="E2728">
        <v>378</v>
      </c>
      <c r="F2728" t="str">
        <f>IFERROR(VLOOKUP(TRIM(sas_2015[[#This Row],[vehicle_Body type]]),body_cat[],2,FALSE)," ")</f>
        <v>motorcycle</v>
      </c>
      <c r="G2728" t="str">
        <f>IFERROR(VLOOKUP(TRIM(sas_2015[[#This Row],[Registration type]]),regi_cat[],2,FALSE)," ")</f>
        <v>motorcycle</v>
      </c>
    </row>
    <row r="2729" spans="3:7" x14ac:dyDescent="0.2">
      <c r="C2729" t="s">
        <v>1029</v>
      </c>
      <c r="D2729" t="s">
        <v>760</v>
      </c>
      <c r="E2729">
        <v>1</v>
      </c>
      <c r="F2729" t="str">
        <f>IFERROR(VLOOKUP(TRIM(sas_2015[[#This Row],[vehicle_Body type]]),body_cat[],2,FALSE)," ")</f>
        <v>motorcycle</v>
      </c>
      <c r="G2729" t="str">
        <f>IFERROR(VLOOKUP(TRIM(sas_2015[[#This Row],[Registration type]]),regi_cat[],2,FALSE)," ")</f>
        <v>auto</v>
      </c>
    </row>
    <row r="2730" spans="3:7" x14ac:dyDescent="0.2">
      <c r="C2730" t="s">
        <v>1029</v>
      </c>
      <c r="D2730" t="s">
        <v>764</v>
      </c>
      <c r="E2730">
        <v>1</v>
      </c>
      <c r="F2730" t="str">
        <f>IFERROR(VLOOKUP(TRIM(sas_2015[[#This Row],[vehicle_Body type]]),body_cat[],2,FALSE)," ")</f>
        <v>motorcycle</v>
      </c>
      <c r="G2730" t="str">
        <f>IFERROR(VLOOKUP(TRIM(sas_2015[[#This Row],[Registration type]]),regi_cat[],2,FALSE)," ")</f>
        <v>auto</v>
      </c>
    </row>
    <row r="2731" spans="3:7" x14ac:dyDescent="0.2">
      <c r="C2731" t="s">
        <v>1030</v>
      </c>
      <c r="D2731" t="s">
        <v>893</v>
      </c>
      <c r="E2731">
        <v>1</v>
      </c>
      <c r="F2731" t="str">
        <f>IFERROR(VLOOKUP(TRIM(sas_2015[[#This Row],[vehicle_Body type]]),body_cat[],2,FALSE)," ")</f>
        <v>combination long haul truck</v>
      </c>
      <c r="G2731" t="str">
        <f>IFERROR(VLOOKUP(TRIM(sas_2015[[#This Row],[Registration type]]),regi_cat[],2,FALSE)," ")</f>
        <v>single unit short haul</v>
      </c>
    </row>
    <row r="2732" spans="3:7" x14ac:dyDescent="0.2">
      <c r="C2732" t="s">
        <v>1030</v>
      </c>
      <c r="D2732" t="s">
        <v>736</v>
      </c>
      <c r="E2732">
        <v>4</v>
      </c>
      <c r="F2732" t="str">
        <f>IFERROR(VLOOKUP(TRIM(sas_2015[[#This Row],[vehicle_Body type]]),body_cat[],2,FALSE)," ")</f>
        <v>combination long haul truck</v>
      </c>
      <c r="G2732" t="str">
        <f>IFERROR(VLOOKUP(TRIM(sas_2015[[#This Row],[Registration type]]),regi_cat[],2,FALSE)," ")</f>
        <v>municipal other</v>
      </c>
    </row>
    <row r="2733" spans="3:7" x14ac:dyDescent="0.2">
      <c r="C2733" t="s">
        <v>1030</v>
      </c>
      <c r="D2733" t="s">
        <v>747</v>
      </c>
      <c r="E2733">
        <v>1</v>
      </c>
      <c r="F2733" t="str">
        <f>IFERROR(VLOOKUP(TRIM(sas_2015[[#This Row],[vehicle_Body type]]),body_cat[],2,FALSE)," ")</f>
        <v>combination long haul truck</v>
      </c>
      <c r="G2733" t="str">
        <f>IFERROR(VLOOKUP(TRIM(sas_2015[[#This Row],[Registration type]]),regi_cat[],2,FALSE)," ")</f>
        <v>auto</v>
      </c>
    </row>
    <row r="2734" spans="3:7" x14ac:dyDescent="0.2">
      <c r="C2734" t="s">
        <v>1030</v>
      </c>
      <c r="D2734" t="s">
        <v>872</v>
      </c>
      <c r="E2734">
        <v>2</v>
      </c>
      <c r="F2734" t="str">
        <f>IFERROR(VLOOKUP(TRIM(sas_2015[[#This Row],[vehicle_Body type]]),body_cat[],2,FALSE)," ")</f>
        <v>combination long haul truck</v>
      </c>
      <c r="G2734" t="str">
        <f>IFERROR(VLOOKUP(TRIM(sas_2015[[#This Row],[Registration type]]),regi_cat[],2,FALSE)," ")</f>
        <v>trailer</v>
      </c>
    </row>
    <row r="2735" spans="3:7" x14ac:dyDescent="0.2">
      <c r="C2735" t="s">
        <v>1030</v>
      </c>
      <c r="D2735" t="s">
        <v>753</v>
      </c>
      <c r="E2735">
        <v>2</v>
      </c>
      <c r="F2735" t="str">
        <f>IFERROR(VLOOKUP(TRIM(sas_2015[[#This Row],[vehicle_Body type]]),body_cat[],2,FALSE)," ")</f>
        <v>combination long haul truck</v>
      </c>
      <c r="G2735" t="str">
        <f>IFERROR(VLOOKUP(TRIM(sas_2015[[#This Row],[Registration type]]),regi_cat[],2,FALSE)," ")</f>
        <v>light commercial truck</v>
      </c>
    </row>
    <row r="2736" spans="3:7" x14ac:dyDescent="0.2">
      <c r="C2736" t="s">
        <v>1030</v>
      </c>
      <c r="D2736" t="s">
        <v>868</v>
      </c>
      <c r="E2736">
        <v>7</v>
      </c>
      <c r="F2736" t="str">
        <f>IFERROR(VLOOKUP(TRIM(sas_2015[[#This Row],[vehicle_Body type]]),body_cat[],2,FALSE)," ")</f>
        <v>combination long haul truck</v>
      </c>
      <c r="G2736" t="str">
        <f>IFERROR(VLOOKUP(TRIM(sas_2015[[#This Row],[Registration type]]),regi_cat[],2,FALSE)," ")</f>
        <v>single unit long haul</v>
      </c>
    </row>
    <row r="2737" spans="3:7" x14ac:dyDescent="0.2">
      <c r="C2737" t="s">
        <v>1030</v>
      </c>
      <c r="D2737" t="s">
        <v>881</v>
      </c>
      <c r="E2737">
        <v>2</v>
      </c>
      <c r="F2737" t="str">
        <f>IFERROR(VLOOKUP(TRIM(sas_2015[[#This Row],[vehicle_Body type]]),body_cat[],2,FALSE)," ")</f>
        <v>combination long haul truck</v>
      </c>
      <c r="G2737" t="str">
        <f>IFERROR(VLOOKUP(TRIM(sas_2015[[#This Row],[Registration type]]),regi_cat[],2,FALSE)," ")</f>
        <v>single unit long haul</v>
      </c>
    </row>
    <row r="2738" spans="3:7" x14ac:dyDescent="0.2">
      <c r="C2738" t="s">
        <v>1030</v>
      </c>
      <c r="D2738" t="s">
        <v>898</v>
      </c>
      <c r="E2738">
        <v>1</v>
      </c>
      <c r="F2738" t="str">
        <f>IFERROR(VLOOKUP(TRIM(sas_2015[[#This Row],[vehicle_Body type]]),body_cat[],2,FALSE)," ")</f>
        <v>combination long haul truck</v>
      </c>
      <c r="G2738" t="str">
        <f>IFERROR(VLOOKUP(TRIM(sas_2015[[#This Row],[Registration type]]),regi_cat[],2,FALSE)," ")</f>
        <v>combination long haul</v>
      </c>
    </row>
    <row r="2739" spans="3:7" x14ac:dyDescent="0.2">
      <c r="C2739" t="s">
        <v>1030</v>
      </c>
      <c r="D2739" t="s">
        <v>755</v>
      </c>
      <c r="E2739">
        <v>1</v>
      </c>
      <c r="F2739" t="str">
        <f>IFERROR(VLOOKUP(TRIM(sas_2015[[#This Row],[vehicle_Body type]]),body_cat[],2,FALSE)," ")</f>
        <v>combination long haul truck</v>
      </c>
      <c r="G2739" t="str">
        <f>IFERROR(VLOOKUP(TRIM(sas_2015[[#This Row],[Registration type]]),regi_cat[],2,FALSE)," ")</f>
        <v>combination long haul</v>
      </c>
    </row>
    <row r="2740" spans="3:7" x14ac:dyDescent="0.2">
      <c r="C2740" t="s">
        <v>1030</v>
      </c>
      <c r="D2740" t="s">
        <v>756</v>
      </c>
      <c r="E2740">
        <v>1</v>
      </c>
      <c r="F2740" t="str">
        <f>IFERROR(VLOOKUP(TRIM(sas_2015[[#This Row],[vehicle_Body type]]),body_cat[],2,FALSE)," ")</f>
        <v>combination long haul truck</v>
      </c>
      <c r="G2740" t="str">
        <f>IFERROR(VLOOKUP(TRIM(sas_2015[[#This Row],[Registration type]]),regi_cat[],2,FALSE)," ")</f>
        <v>combination long haul</v>
      </c>
    </row>
    <row r="2741" spans="3:7" x14ac:dyDescent="0.2">
      <c r="C2741" t="s">
        <v>1030</v>
      </c>
      <c r="D2741" t="s">
        <v>867</v>
      </c>
      <c r="E2741">
        <v>1</v>
      </c>
      <c r="F2741" t="str">
        <f>IFERROR(VLOOKUP(TRIM(sas_2015[[#This Row],[vehicle_Body type]]),body_cat[],2,FALSE)," ")</f>
        <v>combination long haul truck</v>
      </c>
      <c r="G2741" t="str">
        <f>IFERROR(VLOOKUP(TRIM(sas_2015[[#This Row],[Registration type]]),regi_cat[],2,FALSE)," ")</f>
        <v xml:space="preserve"> </v>
      </c>
    </row>
    <row r="2742" spans="3:7" x14ac:dyDescent="0.2">
      <c r="C2742" t="s">
        <v>1031</v>
      </c>
      <c r="D2742" t="s">
        <v>766</v>
      </c>
      <c r="E2742">
        <v>1</v>
      </c>
      <c r="F2742" t="str">
        <f>IFERROR(VLOOKUP(TRIM(sas_2015[[#This Row],[vehicle_Body type]]),body_cat[],2,FALSE)," ")</f>
        <v>passenger truck</v>
      </c>
      <c r="G2742" t="str">
        <f>IFERROR(VLOOKUP(TRIM(sas_2015[[#This Row],[Registration type]]),regi_cat[],2,FALSE)," ")</f>
        <v>auto</v>
      </c>
    </row>
    <row r="2743" spans="3:7" x14ac:dyDescent="0.2">
      <c r="C2743" t="s">
        <v>1031</v>
      </c>
      <c r="D2743" t="s">
        <v>710</v>
      </c>
      <c r="E2743">
        <v>12</v>
      </c>
      <c r="F2743" t="str">
        <f>IFERROR(VLOOKUP(TRIM(sas_2015[[#This Row],[vehicle_Body type]]),body_cat[],2,FALSE)," ")</f>
        <v>passenger truck</v>
      </c>
      <c r="G2743" t="str">
        <f>IFERROR(VLOOKUP(TRIM(sas_2015[[#This Row],[Registration type]]),regi_cat[],2,FALSE)," ")</f>
        <v>light commercial truck</v>
      </c>
    </row>
    <row r="2744" spans="3:7" x14ac:dyDescent="0.2">
      <c r="C2744" t="s">
        <v>1031</v>
      </c>
      <c r="D2744" t="s">
        <v>711</v>
      </c>
      <c r="E2744">
        <v>1</v>
      </c>
      <c r="F2744" t="str">
        <f>IFERROR(VLOOKUP(TRIM(sas_2015[[#This Row],[vehicle_Body type]]),body_cat[],2,FALSE)," ")</f>
        <v>passenger truck</v>
      </c>
      <c r="G2744" t="str">
        <f>IFERROR(VLOOKUP(TRIM(sas_2015[[#This Row],[Registration type]]),regi_cat[],2,FALSE)," ")</f>
        <v>auto</v>
      </c>
    </row>
    <row r="2745" spans="3:7" x14ac:dyDescent="0.2">
      <c r="C2745" t="s">
        <v>1031</v>
      </c>
      <c r="D2745" t="s">
        <v>773</v>
      </c>
      <c r="E2745">
        <v>1</v>
      </c>
      <c r="F2745" t="str">
        <f>IFERROR(VLOOKUP(TRIM(sas_2015[[#This Row],[vehicle_Body type]]),body_cat[],2,FALSE)," ")</f>
        <v>passenger truck</v>
      </c>
      <c r="G2745" t="str">
        <f>IFERROR(VLOOKUP(TRIM(sas_2015[[#This Row],[Registration type]]),regi_cat[],2,FALSE)," ")</f>
        <v>auto</v>
      </c>
    </row>
    <row r="2746" spans="3:7" x14ac:dyDescent="0.2">
      <c r="C2746" t="s">
        <v>1031</v>
      </c>
      <c r="D2746" t="s">
        <v>712</v>
      </c>
      <c r="E2746">
        <v>1</v>
      </c>
      <c r="F2746" t="str">
        <f>IFERROR(VLOOKUP(TRIM(sas_2015[[#This Row],[vehicle_Body type]]),body_cat[],2,FALSE)," ")</f>
        <v>passenger truck</v>
      </c>
      <c r="G2746" t="str">
        <f>IFERROR(VLOOKUP(TRIM(sas_2015[[#This Row],[Registration type]]),regi_cat[],2,FALSE)," ")</f>
        <v>auto</v>
      </c>
    </row>
    <row r="2747" spans="3:7" x14ac:dyDescent="0.2">
      <c r="C2747" t="s">
        <v>1031</v>
      </c>
      <c r="D2747" t="s">
        <v>713</v>
      </c>
      <c r="E2747">
        <v>1</v>
      </c>
      <c r="F2747" t="str">
        <f>IFERROR(VLOOKUP(TRIM(sas_2015[[#This Row],[vehicle_Body type]]),body_cat[],2,FALSE)," ")</f>
        <v>passenger truck</v>
      </c>
      <c r="G2747" t="str">
        <f>IFERROR(VLOOKUP(TRIM(sas_2015[[#This Row],[Registration type]]),regi_cat[],2,FALSE)," ")</f>
        <v>auto</v>
      </c>
    </row>
    <row r="2748" spans="3:7" x14ac:dyDescent="0.2">
      <c r="C2748" t="s">
        <v>1031</v>
      </c>
      <c r="D2748" t="s">
        <v>836</v>
      </c>
      <c r="E2748">
        <v>51</v>
      </c>
      <c r="F2748" t="str">
        <f>IFERROR(VLOOKUP(TRIM(sas_2015[[#This Row],[vehicle_Body type]]),body_cat[],2,FALSE)," ")</f>
        <v>passenger truck</v>
      </c>
      <c r="G2748" t="str">
        <f>IFERROR(VLOOKUP(TRIM(sas_2015[[#This Row],[Registration type]]),regi_cat[],2,FALSE)," ")</f>
        <v>auto</v>
      </c>
    </row>
    <row r="2749" spans="3:7" x14ac:dyDescent="0.2">
      <c r="C2749" t="s">
        <v>1031</v>
      </c>
      <c r="D2749" t="s">
        <v>714</v>
      </c>
      <c r="E2749">
        <v>2</v>
      </c>
      <c r="F2749" t="str">
        <f>IFERROR(VLOOKUP(TRIM(sas_2015[[#This Row],[vehicle_Body type]]),body_cat[],2,FALSE)," ")</f>
        <v>passenger truck</v>
      </c>
      <c r="G2749" t="str">
        <f>IFERROR(VLOOKUP(TRIM(sas_2015[[#This Row],[Registration type]]),regi_cat[],2,FALSE)," ")</f>
        <v>auto</v>
      </c>
    </row>
    <row r="2750" spans="3:7" x14ac:dyDescent="0.2">
      <c r="C2750" t="s">
        <v>1031</v>
      </c>
      <c r="D2750" t="s">
        <v>715</v>
      </c>
      <c r="E2750">
        <v>1</v>
      </c>
      <c r="F2750" t="str">
        <f>IFERROR(VLOOKUP(TRIM(sas_2015[[#This Row],[vehicle_Body type]]),body_cat[],2,FALSE)," ")</f>
        <v>passenger truck</v>
      </c>
      <c r="G2750" t="str">
        <f>IFERROR(VLOOKUP(TRIM(sas_2015[[#This Row],[Registration type]]),regi_cat[],2,FALSE)," ")</f>
        <v>auto</v>
      </c>
    </row>
    <row r="2751" spans="3:7" x14ac:dyDescent="0.2">
      <c r="C2751" t="s">
        <v>1031</v>
      </c>
      <c r="D2751" t="s">
        <v>717</v>
      </c>
      <c r="E2751">
        <v>1</v>
      </c>
      <c r="F2751" t="str">
        <f>IFERROR(VLOOKUP(TRIM(sas_2015[[#This Row],[vehicle_Body type]]),body_cat[],2,FALSE)," ")</f>
        <v>passenger truck</v>
      </c>
      <c r="G2751" t="str">
        <f>IFERROR(VLOOKUP(TRIM(sas_2015[[#This Row],[Registration type]]),regi_cat[],2,FALSE)," ")</f>
        <v>auto</v>
      </c>
    </row>
    <row r="2752" spans="3:7" x14ac:dyDescent="0.2">
      <c r="C2752" t="s">
        <v>1031</v>
      </c>
      <c r="D2752" t="s">
        <v>718</v>
      </c>
      <c r="E2752">
        <v>1</v>
      </c>
      <c r="F2752" t="str">
        <f>IFERROR(VLOOKUP(TRIM(sas_2015[[#This Row],[vehicle_Body type]]),body_cat[],2,FALSE)," ")</f>
        <v>passenger truck</v>
      </c>
      <c r="G2752" t="str">
        <f>IFERROR(VLOOKUP(TRIM(sas_2015[[#This Row],[Registration type]]),regi_cat[],2,FALSE)," ")</f>
        <v>auto</v>
      </c>
    </row>
    <row r="2753" spans="3:7" x14ac:dyDescent="0.2">
      <c r="C2753" t="s">
        <v>1031</v>
      </c>
      <c r="D2753" t="s">
        <v>1032</v>
      </c>
      <c r="E2753">
        <v>1</v>
      </c>
      <c r="F2753" t="str">
        <f>IFERROR(VLOOKUP(TRIM(sas_2015[[#This Row],[vehicle_Body type]]),body_cat[],2,FALSE)," ")</f>
        <v>passenger truck</v>
      </c>
      <c r="G2753" t="str">
        <f>IFERROR(VLOOKUP(TRIM(sas_2015[[#This Row],[Registration type]]),regi_cat[],2,FALSE)," ")</f>
        <v>auto</v>
      </c>
    </row>
    <row r="2754" spans="3:7" x14ac:dyDescent="0.2">
      <c r="C2754" t="s">
        <v>1031</v>
      </c>
      <c r="D2754" t="s">
        <v>721</v>
      </c>
      <c r="E2754">
        <v>4</v>
      </c>
      <c r="F2754" t="str">
        <f>IFERROR(VLOOKUP(TRIM(sas_2015[[#This Row],[vehicle_Body type]]),body_cat[],2,FALSE)," ")</f>
        <v>passenger truck</v>
      </c>
      <c r="G2754" t="str">
        <f>IFERROR(VLOOKUP(TRIM(sas_2015[[#This Row],[Registration type]]),regi_cat[],2,FALSE)," ")</f>
        <v>auto</v>
      </c>
    </row>
    <row r="2755" spans="3:7" x14ac:dyDescent="0.2">
      <c r="C2755" t="s">
        <v>1031</v>
      </c>
      <c r="D2755" t="s">
        <v>865</v>
      </c>
      <c r="E2755">
        <v>3</v>
      </c>
      <c r="F2755" t="str">
        <f>IFERROR(VLOOKUP(TRIM(sas_2015[[#This Row],[vehicle_Body type]]),body_cat[],2,FALSE)," ")</f>
        <v>passenger truck</v>
      </c>
      <c r="G2755" t="str">
        <f>IFERROR(VLOOKUP(TRIM(sas_2015[[#This Row],[Registration type]]),regi_cat[],2,FALSE)," ")</f>
        <v>light commercial truck</v>
      </c>
    </row>
    <row r="2756" spans="3:7" x14ac:dyDescent="0.2">
      <c r="C2756" t="s">
        <v>1031</v>
      </c>
      <c r="D2756" t="s">
        <v>901</v>
      </c>
      <c r="E2756">
        <v>1</v>
      </c>
      <c r="F2756" t="str">
        <f>IFERROR(VLOOKUP(TRIM(sas_2015[[#This Row],[vehicle_Body type]]),body_cat[],2,FALSE)," ")</f>
        <v>passenger truck</v>
      </c>
      <c r="G2756" t="str">
        <f>IFERROR(VLOOKUP(TRIM(sas_2015[[#This Row],[Registration type]]),regi_cat[],2,FALSE)," ")</f>
        <v>single unit short haul</v>
      </c>
    </row>
    <row r="2757" spans="3:7" x14ac:dyDescent="0.2">
      <c r="C2757" t="s">
        <v>1031</v>
      </c>
      <c r="D2757" t="s">
        <v>902</v>
      </c>
      <c r="E2757">
        <v>12</v>
      </c>
      <c r="F2757" t="str">
        <f>IFERROR(VLOOKUP(TRIM(sas_2015[[#This Row],[vehicle_Body type]]),body_cat[],2,FALSE)," ")</f>
        <v>passenger truck</v>
      </c>
      <c r="G2757" t="str">
        <f>IFERROR(VLOOKUP(TRIM(sas_2015[[#This Row],[Registration type]]),regi_cat[],2,FALSE)," ")</f>
        <v>single unit short haul</v>
      </c>
    </row>
    <row r="2758" spans="3:7" x14ac:dyDescent="0.2">
      <c r="C2758" t="s">
        <v>1031</v>
      </c>
      <c r="D2758" t="s">
        <v>893</v>
      </c>
      <c r="E2758">
        <v>10</v>
      </c>
      <c r="F2758" t="str">
        <f>IFERROR(VLOOKUP(TRIM(sas_2015[[#This Row],[vehicle_Body type]]),body_cat[],2,FALSE)," ")</f>
        <v>passenger truck</v>
      </c>
      <c r="G2758" t="str">
        <f>IFERROR(VLOOKUP(TRIM(sas_2015[[#This Row],[Registration type]]),regi_cat[],2,FALSE)," ")</f>
        <v>single unit short haul</v>
      </c>
    </row>
    <row r="2759" spans="3:7" x14ac:dyDescent="0.2">
      <c r="C2759" t="s">
        <v>1031</v>
      </c>
      <c r="D2759" t="s">
        <v>903</v>
      </c>
      <c r="E2759">
        <v>10</v>
      </c>
      <c r="F2759" t="str">
        <f>IFERROR(VLOOKUP(TRIM(sas_2015[[#This Row],[vehicle_Body type]]),body_cat[],2,FALSE)," ")</f>
        <v>passenger truck</v>
      </c>
      <c r="G2759" t="str">
        <f>IFERROR(VLOOKUP(TRIM(sas_2015[[#This Row],[Registration type]]),regi_cat[],2,FALSE)," ")</f>
        <v>single unit short haul</v>
      </c>
    </row>
    <row r="2760" spans="3:7" x14ac:dyDescent="0.2">
      <c r="C2760" t="s">
        <v>1031</v>
      </c>
      <c r="D2760" t="s">
        <v>904</v>
      </c>
      <c r="E2760">
        <v>2</v>
      </c>
      <c r="F2760" t="str">
        <f>IFERROR(VLOOKUP(TRIM(sas_2015[[#This Row],[vehicle_Body type]]),body_cat[],2,FALSE)," ")</f>
        <v>passenger truck</v>
      </c>
      <c r="G2760" t="str">
        <f>IFERROR(VLOOKUP(TRIM(sas_2015[[#This Row],[Registration type]]),regi_cat[],2,FALSE)," ")</f>
        <v>combination short haul</v>
      </c>
    </row>
    <row r="2761" spans="3:7" x14ac:dyDescent="0.2">
      <c r="C2761" t="s">
        <v>1031</v>
      </c>
      <c r="D2761" t="s">
        <v>924</v>
      </c>
      <c r="E2761">
        <v>1</v>
      </c>
      <c r="F2761" t="str">
        <f>IFERROR(VLOOKUP(TRIM(sas_2015[[#This Row],[vehicle_Body type]]),body_cat[],2,FALSE)," ")</f>
        <v>passenger truck</v>
      </c>
      <c r="G2761" t="str">
        <f>IFERROR(VLOOKUP(TRIM(sas_2015[[#This Row],[Registration type]]),regi_cat[],2,FALSE)," ")</f>
        <v>combination short haul</v>
      </c>
    </row>
    <row r="2762" spans="3:7" x14ac:dyDescent="0.2">
      <c r="C2762" t="s">
        <v>1031</v>
      </c>
      <c r="D2762" t="s">
        <v>905</v>
      </c>
      <c r="E2762">
        <v>6</v>
      </c>
      <c r="F2762" t="str">
        <f>IFERROR(VLOOKUP(TRIM(sas_2015[[#This Row],[vehicle_Body type]]),body_cat[],2,FALSE)," ")</f>
        <v>passenger truck</v>
      </c>
      <c r="G2762" t="str">
        <f>IFERROR(VLOOKUP(TRIM(sas_2015[[#This Row],[Registration type]]),regi_cat[],2,FALSE)," ")</f>
        <v>combination short haul</v>
      </c>
    </row>
    <row r="2763" spans="3:7" x14ac:dyDescent="0.2">
      <c r="C2763" t="s">
        <v>1031</v>
      </c>
      <c r="D2763" t="s">
        <v>906</v>
      </c>
      <c r="E2763">
        <v>4</v>
      </c>
      <c r="F2763" t="str">
        <f>IFERROR(VLOOKUP(TRIM(sas_2015[[#This Row],[vehicle_Body type]]),body_cat[],2,FALSE)," ")</f>
        <v>passenger truck</v>
      </c>
      <c r="G2763" t="str">
        <f>IFERROR(VLOOKUP(TRIM(sas_2015[[#This Row],[Registration type]]),regi_cat[],2,FALSE)," ")</f>
        <v>passenger truck</v>
      </c>
    </row>
    <row r="2764" spans="3:7" x14ac:dyDescent="0.2">
      <c r="C2764" t="s">
        <v>1031</v>
      </c>
      <c r="D2764" t="s">
        <v>907</v>
      </c>
      <c r="E2764">
        <v>6</v>
      </c>
      <c r="F2764" t="str">
        <f>IFERROR(VLOOKUP(TRIM(sas_2015[[#This Row],[vehicle_Body type]]),body_cat[],2,FALSE)," ")</f>
        <v>passenger truck</v>
      </c>
      <c r="G2764" t="str">
        <f>IFERROR(VLOOKUP(TRIM(sas_2015[[#This Row],[Registration type]]),regi_cat[],2,FALSE)," ")</f>
        <v>equipment</v>
      </c>
    </row>
    <row r="2765" spans="3:7" x14ac:dyDescent="0.2">
      <c r="C2765" t="s">
        <v>1031</v>
      </c>
      <c r="D2765" t="s">
        <v>839</v>
      </c>
      <c r="E2765">
        <v>251</v>
      </c>
      <c r="F2765" t="str">
        <f>IFERROR(VLOOKUP(TRIM(sas_2015[[#This Row],[vehicle_Body type]]),body_cat[],2,FALSE)," ")</f>
        <v>passenger truck</v>
      </c>
      <c r="G2765" t="str">
        <f>IFERROR(VLOOKUP(TRIM(sas_2015[[#This Row],[Registration type]]),regi_cat[],2,FALSE)," ")</f>
        <v>passenger truck</v>
      </c>
    </row>
    <row r="2766" spans="3:7" x14ac:dyDescent="0.2">
      <c r="C2766" t="s">
        <v>1031</v>
      </c>
      <c r="D2766" t="s">
        <v>723</v>
      </c>
      <c r="E2766">
        <v>3</v>
      </c>
      <c r="F2766" t="str">
        <f>IFERROR(VLOOKUP(TRIM(sas_2015[[#This Row],[vehicle_Body type]]),body_cat[],2,FALSE)," ")</f>
        <v>passenger truck</v>
      </c>
      <c r="G2766" t="str">
        <f>IFERROR(VLOOKUP(TRIM(sas_2015[[#This Row],[Registration type]]),regi_cat[],2,FALSE)," ")</f>
        <v>auto</v>
      </c>
    </row>
    <row r="2767" spans="3:7" x14ac:dyDescent="0.2">
      <c r="C2767" t="s">
        <v>1031</v>
      </c>
      <c r="D2767" t="s">
        <v>724</v>
      </c>
      <c r="E2767">
        <v>19</v>
      </c>
      <c r="F2767" t="str">
        <f>IFERROR(VLOOKUP(TRIM(sas_2015[[#This Row],[vehicle_Body type]]),body_cat[],2,FALSE)," ")</f>
        <v>passenger truck</v>
      </c>
      <c r="G2767" t="str">
        <f>IFERROR(VLOOKUP(TRIM(sas_2015[[#This Row],[Registration type]]),regi_cat[],2,FALSE)," ")</f>
        <v>auto</v>
      </c>
    </row>
    <row r="2768" spans="3:7" x14ac:dyDescent="0.2">
      <c r="C2768" t="s">
        <v>1031</v>
      </c>
      <c r="D2768" t="s">
        <v>792</v>
      </c>
      <c r="E2768">
        <v>1</v>
      </c>
      <c r="F2768" t="str">
        <f>IFERROR(VLOOKUP(TRIM(sas_2015[[#This Row],[vehicle_Body type]]),body_cat[],2,FALSE)," ")</f>
        <v>passenger truck</v>
      </c>
      <c r="G2768" t="str">
        <f>IFERROR(VLOOKUP(TRIM(sas_2015[[#This Row],[Registration type]]),regi_cat[],2,FALSE)," ")</f>
        <v>auto</v>
      </c>
    </row>
    <row r="2769" spans="3:7" x14ac:dyDescent="0.2">
      <c r="C2769" t="s">
        <v>1031</v>
      </c>
      <c r="D2769" t="s">
        <v>894</v>
      </c>
      <c r="E2769">
        <v>1</v>
      </c>
      <c r="F2769" t="str">
        <f>IFERROR(VLOOKUP(TRIM(sas_2015[[#This Row],[vehicle_Body type]]),body_cat[],2,FALSE)," ")</f>
        <v>passenger truck</v>
      </c>
      <c r="G2769" t="str">
        <f>IFERROR(VLOOKUP(TRIM(sas_2015[[#This Row],[Registration type]]),regi_cat[],2,FALSE)," ")</f>
        <v>single unit short haul</v>
      </c>
    </row>
    <row r="2770" spans="3:7" x14ac:dyDescent="0.2">
      <c r="C2770" t="s">
        <v>1031</v>
      </c>
      <c r="D2770" t="s">
        <v>895</v>
      </c>
      <c r="E2770">
        <v>11</v>
      </c>
      <c r="F2770" t="str">
        <f>IFERROR(VLOOKUP(TRIM(sas_2015[[#This Row],[vehicle_Body type]]),body_cat[],2,FALSE)," ")</f>
        <v>passenger truck</v>
      </c>
      <c r="G2770" t="str">
        <f>IFERROR(VLOOKUP(TRIM(sas_2015[[#This Row],[Registration type]]),regi_cat[],2,FALSE)," ")</f>
        <v>single unit short haul</v>
      </c>
    </row>
    <row r="2771" spans="3:7" x14ac:dyDescent="0.2">
      <c r="C2771" t="s">
        <v>1031</v>
      </c>
      <c r="D2771" t="s">
        <v>908</v>
      </c>
      <c r="E2771">
        <v>13</v>
      </c>
      <c r="F2771" t="str">
        <f>IFERROR(VLOOKUP(TRIM(sas_2015[[#This Row],[vehicle_Body type]]),body_cat[],2,FALSE)," ")</f>
        <v>passenger truck</v>
      </c>
      <c r="G2771" t="str">
        <f>IFERROR(VLOOKUP(TRIM(sas_2015[[#This Row],[Registration type]]),regi_cat[],2,FALSE)," ")</f>
        <v>single unit short haul</v>
      </c>
    </row>
    <row r="2772" spans="3:7" x14ac:dyDescent="0.2">
      <c r="C2772" t="s">
        <v>1031</v>
      </c>
      <c r="D2772" t="s">
        <v>896</v>
      </c>
      <c r="E2772">
        <v>63</v>
      </c>
      <c r="F2772" t="str">
        <f>IFERROR(VLOOKUP(TRIM(sas_2015[[#This Row],[vehicle_Body type]]),body_cat[],2,FALSE)," ")</f>
        <v>passenger truck</v>
      </c>
      <c r="G2772" t="str">
        <f>IFERROR(VLOOKUP(TRIM(sas_2015[[#This Row],[Registration type]]),regi_cat[],2,FALSE)," ")</f>
        <v>single unit short haul</v>
      </c>
    </row>
    <row r="2773" spans="3:7" x14ac:dyDescent="0.2">
      <c r="C2773" t="s">
        <v>1031</v>
      </c>
      <c r="D2773" t="s">
        <v>793</v>
      </c>
      <c r="E2773">
        <v>98</v>
      </c>
      <c r="F2773" t="str">
        <f>IFERROR(VLOOKUP(TRIM(sas_2015[[#This Row],[vehicle_Body type]]),body_cat[],2,FALSE)," ")</f>
        <v>passenger truck</v>
      </c>
      <c r="G2773" t="str">
        <f>IFERROR(VLOOKUP(TRIM(sas_2015[[#This Row],[Registration type]]),regi_cat[],2,FALSE)," ")</f>
        <v>single unit short haul</v>
      </c>
    </row>
    <row r="2774" spans="3:7" x14ac:dyDescent="0.2">
      <c r="C2774" t="s">
        <v>1031</v>
      </c>
      <c r="D2774" t="s">
        <v>909</v>
      </c>
      <c r="E2774">
        <v>57</v>
      </c>
      <c r="F2774" t="str">
        <f>IFERROR(VLOOKUP(TRIM(sas_2015[[#This Row],[vehicle_Body type]]),body_cat[],2,FALSE)," ")</f>
        <v>passenger truck</v>
      </c>
      <c r="G2774" t="str">
        <f>IFERROR(VLOOKUP(TRIM(sas_2015[[#This Row],[Registration type]]),regi_cat[],2,FALSE)," ")</f>
        <v>single unit short haul</v>
      </c>
    </row>
    <row r="2775" spans="3:7" x14ac:dyDescent="0.2">
      <c r="C2775" t="s">
        <v>1031</v>
      </c>
      <c r="D2775" t="s">
        <v>910</v>
      </c>
      <c r="E2775">
        <v>39</v>
      </c>
      <c r="F2775" t="str">
        <f>IFERROR(VLOOKUP(TRIM(sas_2015[[#This Row],[vehicle_Body type]]),body_cat[],2,FALSE)," ")</f>
        <v>passenger truck</v>
      </c>
      <c r="G2775" t="str">
        <f>IFERROR(VLOOKUP(TRIM(sas_2015[[#This Row],[Registration type]]),regi_cat[],2,FALSE)," ")</f>
        <v>combination short haul</v>
      </c>
    </row>
    <row r="2776" spans="3:7" x14ac:dyDescent="0.2">
      <c r="C2776" t="s">
        <v>1031</v>
      </c>
      <c r="D2776" t="s">
        <v>731</v>
      </c>
      <c r="E2776">
        <v>2</v>
      </c>
      <c r="F2776" t="str">
        <f>IFERROR(VLOOKUP(TRIM(sas_2015[[#This Row],[vehicle_Body type]]),body_cat[],2,FALSE)," ")</f>
        <v>passenger truck</v>
      </c>
      <c r="G2776" t="str">
        <f>IFERROR(VLOOKUP(TRIM(sas_2015[[#This Row],[Registration type]]),regi_cat[],2,FALSE)," ")</f>
        <v>combination short haul</v>
      </c>
    </row>
    <row r="2777" spans="3:7" x14ac:dyDescent="0.2">
      <c r="C2777" t="s">
        <v>1031</v>
      </c>
      <c r="D2777" t="s">
        <v>911</v>
      </c>
      <c r="E2777">
        <v>1</v>
      </c>
      <c r="F2777" t="str">
        <f>IFERROR(VLOOKUP(TRIM(sas_2015[[#This Row],[vehicle_Body type]]),body_cat[],2,FALSE)," ")</f>
        <v>passenger truck</v>
      </c>
      <c r="G2777" t="str">
        <f>IFERROR(VLOOKUP(TRIM(sas_2015[[#This Row],[Registration type]]),regi_cat[],2,FALSE)," ")</f>
        <v>combination short haul</v>
      </c>
    </row>
    <row r="2778" spans="3:7" x14ac:dyDescent="0.2">
      <c r="C2778" t="s">
        <v>1031</v>
      </c>
      <c r="D2778" t="s">
        <v>912</v>
      </c>
      <c r="E2778">
        <v>9</v>
      </c>
      <c r="F2778" t="str">
        <f>IFERROR(VLOOKUP(TRIM(sas_2015[[#This Row],[vehicle_Body type]]),body_cat[],2,FALSE)," ")</f>
        <v>passenger truck</v>
      </c>
      <c r="G2778" t="str">
        <f>IFERROR(VLOOKUP(TRIM(sas_2015[[#This Row],[Registration type]]),regi_cat[],2,FALSE)," ")</f>
        <v>combination short haul</v>
      </c>
    </row>
    <row r="2779" spans="3:7" x14ac:dyDescent="0.2">
      <c r="C2779" t="s">
        <v>1031</v>
      </c>
      <c r="D2779" t="s">
        <v>732</v>
      </c>
      <c r="E2779">
        <v>2</v>
      </c>
      <c r="F2779" t="str">
        <f>IFERROR(VLOOKUP(TRIM(sas_2015[[#This Row],[vehicle_Body type]]),body_cat[],2,FALSE)," ")</f>
        <v>passenger truck</v>
      </c>
      <c r="G2779" t="str">
        <f>IFERROR(VLOOKUP(TRIM(sas_2015[[#This Row],[Registration type]]),regi_cat[],2,FALSE)," ")</f>
        <v>combination short haul</v>
      </c>
    </row>
    <row r="2780" spans="3:7" x14ac:dyDescent="0.2">
      <c r="C2780" t="s">
        <v>1031</v>
      </c>
      <c r="D2780" t="s">
        <v>794</v>
      </c>
      <c r="E2780">
        <v>8</v>
      </c>
      <c r="F2780" t="str">
        <f>IFERROR(VLOOKUP(TRIM(sas_2015[[#This Row],[vehicle_Body type]]),body_cat[],2,FALSE)," ")</f>
        <v>passenger truck</v>
      </c>
      <c r="G2780" t="str">
        <f>IFERROR(VLOOKUP(TRIM(sas_2015[[#This Row],[Registration type]]),regi_cat[],2,FALSE)," ")</f>
        <v>auto</v>
      </c>
    </row>
    <row r="2781" spans="3:7" x14ac:dyDescent="0.2">
      <c r="C2781" t="s">
        <v>1031</v>
      </c>
      <c r="D2781" t="s">
        <v>736</v>
      </c>
      <c r="E2781">
        <v>818</v>
      </c>
      <c r="F2781" t="str">
        <f>IFERROR(VLOOKUP(TRIM(sas_2015[[#This Row],[vehicle_Body type]]),body_cat[],2,FALSE)," ")</f>
        <v>passenger truck</v>
      </c>
      <c r="G2781" t="str">
        <f>IFERROR(VLOOKUP(TRIM(sas_2015[[#This Row],[Registration type]]),regi_cat[],2,FALSE)," ")</f>
        <v>municipal other</v>
      </c>
    </row>
    <row r="2782" spans="3:7" x14ac:dyDescent="0.2">
      <c r="C2782" t="s">
        <v>1031</v>
      </c>
      <c r="D2782" t="s">
        <v>796</v>
      </c>
      <c r="E2782">
        <v>1</v>
      </c>
      <c r="F2782" t="str">
        <f>IFERROR(VLOOKUP(TRIM(sas_2015[[#This Row],[vehicle_Body type]]),body_cat[],2,FALSE)," ")</f>
        <v>passenger truck</v>
      </c>
      <c r="G2782" t="str">
        <f>IFERROR(VLOOKUP(TRIM(sas_2015[[#This Row],[Registration type]]),regi_cat[],2,FALSE)," ")</f>
        <v>auto</v>
      </c>
    </row>
    <row r="2783" spans="3:7" x14ac:dyDescent="0.2">
      <c r="C2783" t="s">
        <v>1031</v>
      </c>
      <c r="D2783" t="s">
        <v>737</v>
      </c>
      <c r="E2783">
        <v>2</v>
      </c>
      <c r="F2783" t="str">
        <f>IFERROR(VLOOKUP(TRIM(sas_2015[[#This Row],[vehicle_Body type]]),body_cat[],2,FALSE)," ")</f>
        <v>passenger truck</v>
      </c>
      <c r="G2783" t="str">
        <f>IFERROR(VLOOKUP(TRIM(sas_2015[[#This Row],[Registration type]]),regi_cat[],2,FALSE)," ")</f>
        <v>auto</v>
      </c>
    </row>
    <row r="2784" spans="3:7" x14ac:dyDescent="0.2">
      <c r="C2784" t="s">
        <v>1031</v>
      </c>
      <c r="D2784" t="s">
        <v>738</v>
      </c>
      <c r="E2784">
        <v>2</v>
      </c>
      <c r="F2784" t="str">
        <f>IFERROR(VLOOKUP(TRIM(sas_2015[[#This Row],[vehicle_Body type]]),body_cat[],2,FALSE)," ")</f>
        <v>passenger truck</v>
      </c>
      <c r="G2784" t="str">
        <f>IFERROR(VLOOKUP(TRIM(sas_2015[[#This Row],[Registration type]]),regi_cat[],2,FALSE)," ")</f>
        <v>auto</v>
      </c>
    </row>
    <row r="2785" spans="3:7" x14ac:dyDescent="0.2">
      <c r="C2785" t="s">
        <v>1031</v>
      </c>
      <c r="D2785" t="s">
        <v>913</v>
      </c>
      <c r="E2785">
        <v>31</v>
      </c>
      <c r="F2785" t="str">
        <f>IFERROR(VLOOKUP(TRIM(sas_2015[[#This Row],[vehicle_Body type]]),body_cat[],2,FALSE)," ")</f>
        <v>passenger truck</v>
      </c>
      <c r="G2785" t="str">
        <f>IFERROR(VLOOKUP(TRIM(sas_2015[[#This Row],[Registration type]]),regi_cat[],2,FALSE)," ")</f>
        <v>equipment</v>
      </c>
    </row>
    <row r="2786" spans="3:7" x14ac:dyDescent="0.2">
      <c r="C2786" t="s">
        <v>1031</v>
      </c>
      <c r="D2786" t="s">
        <v>739</v>
      </c>
      <c r="E2786">
        <v>1</v>
      </c>
      <c r="F2786" t="str">
        <f>IFERROR(VLOOKUP(TRIM(sas_2015[[#This Row],[vehicle_Body type]]),body_cat[],2,FALSE)," ")</f>
        <v>passenger truck</v>
      </c>
      <c r="G2786" t="str">
        <f>IFERROR(VLOOKUP(TRIM(sas_2015[[#This Row],[Registration type]]),regi_cat[],2,FALSE)," ")</f>
        <v>auto</v>
      </c>
    </row>
    <row r="2787" spans="3:7" x14ac:dyDescent="0.2">
      <c r="C2787" t="s">
        <v>1031</v>
      </c>
      <c r="D2787" t="s">
        <v>803</v>
      </c>
      <c r="E2787">
        <v>2</v>
      </c>
      <c r="F2787" t="str">
        <f>IFERROR(VLOOKUP(TRIM(sas_2015[[#This Row],[vehicle_Body type]]),body_cat[],2,FALSE)," ")</f>
        <v>passenger truck</v>
      </c>
      <c r="G2787" t="str">
        <f>IFERROR(VLOOKUP(TRIM(sas_2015[[#This Row],[Registration type]]),regi_cat[],2,FALSE)," ")</f>
        <v>auto</v>
      </c>
    </row>
    <row r="2788" spans="3:7" x14ac:dyDescent="0.2">
      <c r="C2788" t="s">
        <v>1031</v>
      </c>
      <c r="D2788" t="s">
        <v>740</v>
      </c>
      <c r="E2788">
        <v>3</v>
      </c>
      <c r="F2788" t="str">
        <f>IFERROR(VLOOKUP(TRIM(sas_2015[[#This Row],[vehicle_Body type]]),body_cat[],2,FALSE)," ")</f>
        <v>passenger truck</v>
      </c>
      <c r="G2788" t="str">
        <f>IFERROR(VLOOKUP(TRIM(sas_2015[[#This Row],[Registration type]]),regi_cat[],2,FALSE)," ")</f>
        <v>auto</v>
      </c>
    </row>
    <row r="2789" spans="3:7" x14ac:dyDescent="0.2">
      <c r="C2789" t="s">
        <v>1031</v>
      </c>
      <c r="D2789" t="s">
        <v>743</v>
      </c>
      <c r="E2789">
        <v>19</v>
      </c>
      <c r="F2789" t="str">
        <f>IFERROR(VLOOKUP(TRIM(sas_2015[[#This Row],[vehicle_Body type]]),body_cat[],2,FALSE)," ")</f>
        <v>passenger truck</v>
      </c>
      <c r="G2789" t="str">
        <f>IFERROR(VLOOKUP(TRIM(sas_2015[[#This Row],[Registration type]]),regi_cat[],2,FALSE)," ")</f>
        <v>passenger truck</v>
      </c>
    </row>
    <row r="2790" spans="3:7" x14ac:dyDescent="0.2">
      <c r="C2790" t="s">
        <v>1031</v>
      </c>
      <c r="D2790" t="s">
        <v>744</v>
      </c>
      <c r="E2790">
        <v>2</v>
      </c>
      <c r="F2790" t="str">
        <f>IFERROR(VLOOKUP(TRIM(sas_2015[[#This Row],[vehicle_Body type]]),body_cat[],2,FALSE)," ")</f>
        <v>passenger truck</v>
      </c>
      <c r="G2790" t="str">
        <f>IFERROR(VLOOKUP(TRIM(sas_2015[[#This Row],[Registration type]]),regi_cat[],2,FALSE)," ")</f>
        <v>auto</v>
      </c>
    </row>
    <row r="2791" spans="3:7" x14ac:dyDescent="0.2">
      <c r="C2791" t="s">
        <v>1031</v>
      </c>
      <c r="D2791" t="s">
        <v>745</v>
      </c>
      <c r="E2791">
        <v>1</v>
      </c>
      <c r="F2791" t="str">
        <f>IFERROR(VLOOKUP(TRIM(sas_2015[[#This Row],[vehicle_Body type]]),body_cat[],2,FALSE)," ")</f>
        <v>passenger truck</v>
      </c>
      <c r="G2791" t="str">
        <f>IFERROR(VLOOKUP(TRIM(sas_2015[[#This Row],[Registration type]]),regi_cat[],2,FALSE)," ")</f>
        <v>school bus</v>
      </c>
    </row>
    <row r="2792" spans="3:7" x14ac:dyDescent="0.2">
      <c r="C2792" t="s">
        <v>1031</v>
      </c>
      <c r="D2792" t="s">
        <v>810</v>
      </c>
      <c r="E2792">
        <v>3</v>
      </c>
      <c r="F2792" t="str">
        <f>IFERROR(VLOOKUP(TRIM(sas_2015[[#This Row],[vehicle_Body type]]),body_cat[],2,FALSE)," ")</f>
        <v>passenger truck</v>
      </c>
      <c r="G2792" t="str">
        <f>IFERROR(VLOOKUP(TRIM(sas_2015[[#This Row],[Registration type]]),regi_cat[],2,FALSE)," ")</f>
        <v>auto</v>
      </c>
    </row>
    <row r="2793" spans="3:7" x14ac:dyDescent="0.2">
      <c r="C2793" t="s">
        <v>1031</v>
      </c>
      <c r="D2793" t="s">
        <v>813</v>
      </c>
      <c r="E2793">
        <v>1</v>
      </c>
      <c r="F2793" t="str">
        <f>IFERROR(VLOOKUP(TRIM(sas_2015[[#This Row],[vehicle_Body type]]),body_cat[],2,FALSE)," ")</f>
        <v>passenger truck</v>
      </c>
      <c r="G2793" t="str">
        <f>IFERROR(VLOOKUP(TRIM(sas_2015[[#This Row],[Registration type]]),regi_cat[],2,FALSE)," ")</f>
        <v>auto</v>
      </c>
    </row>
    <row r="2794" spans="3:7" x14ac:dyDescent="0.2">
      <c r="C2794" t="s">
        <v>1031</v>
      </c>
      <c r="D2794" t="s">
        <v>746</v>
      </c>
      <c r="E2794">
        <v>4</v>
      </c>
      <c r="F2794" t="str">
        <f>IFERROR(VLOOKUP(TRIM(sas_2015[[#This Row],[vehicle_Body type]]),body_cat[],2,FALSE)," ")</f>
        <v>passenger truck</v>
      </c>
      <c r="G2794" t="str">
        <f>IFERROR(VLOOKUP(TRIM(sas_2015[[#This Row],[Registration type]]),regi_cat[],2,FALSE)," ")</f>
        <v>auto</v>
      </c>
    </row>
    <row r="2795" spans="3:7" x14ac:dyDescent="0.2">
      <c r="C2795" t="s">
        <v>1031</v>
      </c>
      <c r="D2795" t="s">
        <v>747</v>
      </c>
      <c r="E2795">
        <v>173</v>
      </c>
      <c r="F2795" t="str">
        <f>IFERROR(VLOOKUP(TRIM(sas_2015[[#This Row],[vehicle_Body type]]),body_cat[],2,FALSE)," ")</f>
        <v>passenger truck</v>
      </c>
      <c r="G2795" t="str">
        <f>IFERROR(VLOOKUP(TRIM(sas_2015[[#This Row],[Registration type]]),regi_cat[],2,FALSE)," ")</f>
        <v>auto</v>
      </c>
    </row>
    <row r="2796" spans="3:7" x14ac:dyDescent="0.2">
      <c r="C2796" t="s">
        <v>1031</v>
      </c>
      <c r="D2796" t="s">
        <v>914</v>
      </c>
      <c r="E2796">
        <v>1</v>
      </c>
      <c r="F2796" t="str">
        <f>IFERROR(VLOOKUP(TRIM(sas_2015[[#This Row],[vehicle_Body type]]),body_cat[],2,FALSE)," ")</f>
        <v>passenger truck</v>
      </c>
      <c r="G2796" t="str">
        <f>IFERROR(VLOOKUP(TRIM(sas_2015[[#This Row],[Registration type]]),regi_cat[],2,FALSE)," ")</f>
        <v>light commercial truck</v>
      </c>
    </row>
    <row r="2797" spans="3:7" x14ac:dyDescent="0.2">
      <c r="C2797" t="s">
        <v>1031</v>
      </c>
      <c r="D2797" t="s">
        <v>752</v>
      </c>
      <c r="E2797">
        <v>73</v>
      </c>
      <c r="F2797" t="str">
        <f>IFERROR(VLOOKUP(TRIM(sas_2015[[#This Row],[vehicle_Body type]]),body_cat[],2,FALSE)," ")</f>
        <v>passenger truck</v>
      </c>
      <c r="G2797" t="str">
        <f>IFERROR(VLOOKUP(TRIM(sas_2015[[#This Row],[Registration type]]),regi_cat[],2,FALSE)," ")</f>
        <v>light commercial truck</v>
      </c>
    </row>
    <row r="2798" spans="3:7" x14ac:dyDescent="0.2">
      <c r="C2798" t="s">
        <v>1031</v>
      </c>
      <c r="D2798" t="s">
        <v>753</v>
      </c>
      <c r="E2798">
        <v>209</v>
      </c>
      <c r="F2798" t="str">
        <f>IFERROR(VLOOKUP(TRIM(sas_2015[[#This Row],[vehicle_Body type]]),body_cat[],2,FALSE)," ")</f>
        <v>passenger truck</v>
      </c>
      <c r="G2798" t="str">
        <f>IFERROR(VLOOKUP(TRIM(sas_2015[[#This Row],[Registration type]]),regi_cat[],2,FALSE)," ")</f>
        <v>light commercial truck</v>
      </c>
    </row>
    <row r="2799" spans="3:7" x14ac:dyDescent="0.2">
      <c r="C2799" t="s">
        <v>1031</v>
      </c>
      <c r="D2799" t="s">
        <v>868</v>
      </c>
      <c r="E2799">
        <v>3047</v>
      </c>
      <c r="F2799" t="str">
        <f>IFERROR(VLOOKUP(TRIM(sas_2015[[#This Row],[vehicle_Body type]]),body_cat[],2,FALSE)," ")</f>
        <v>passenger truck</v>
      </c>
      <c r="G2799" t="str">
        <f>IFERROR(VLOOKUP(TRIM(sas_2015[[#This Row],[Registration type]]),regi_cat[],2,FALSE)," ")</f>
        <v>single unit long haul</v>
      </c>
    </row>
    <row r="2800" spans="3:7" x14ac:dyDescent="0.2">
      <c r="C2800" t="s">
        <v>1031</v>
      </c>
      <c r="D2800" t="s">
        <v>881</v>
      </c>
      <c r="E2800">
        <v>194</v>
      </c>
      <c r="F2800" t="str">
        <f>IFERROR(VLOOKUP(TRIM(sas_2015[[#This Row],[vehicle_Body type]]),body_cat[],2,FALSE)," ")</f>
        <v>passenger truck</v>
      </c>
      <c r="G2800" t="str">
        <f>IFERROR(VLOOKUP(TRIM(sas_2015[[#This Row],[Registration type]]),regi_cat[],2,FALSE)," ")</f>
        <v>single unit long haul</v>
      </c>
    </row>
    <row r="2801" spans="3:7" x14ac:dyDescent="0.2">
      <c r="C2801" t="s">
        <v>1031</v>
      </c>
      <c r="D2801" t="s">
        <v>876</v>
      </c>
      <c r="E2801">
        <v>408</v>
      </c>
      <c r="F2801" t="str">
        <f>IFERROR(VLOOKUP(TRIM(sas_2015[[#This Row],[vehicle_Body type]]),body_cat[],2,FALSE)," ")</f>
        <v>passenger truck</v>
      </c>
      <c r="G2801" t="str">
        <f>IFERROR(VLOOKUP(TRIM(sas_2015[[#This Row],[Registration type]]),regi_cat[],2,FALSE)," ")</f>
        <v>single unit long haul</v>
      </c>
    </row>
    <row r="2802" spans="3:7" x14ac:dyDescent="0.2">
      <c r="C2802" t="s">
        <v>1031</v>
      </c>
      <c r="D2802" t="s">
        <v>898</v>
      </c>
      <c r="E2802">
        <v>445</v>
      </c>
      <c r="F2802" t="str">
        <f>IFERROR(VLOOKUP(TRIM(sas_2015[[#This Row],[vehicle_Body type]]),body_cat[],2,FALSE)," ")</f>
        <v>passenger truck</v>
      </c>
      <c r="G2802" t="str">
        <f>IFERROR(VLOOKUP(TRIM(sas_2015[[#This Row],[Registration type]]),regi_cat[],2,FALSE)," ")</f>
        <v>combination long haul</v>
      </c>
    </row>
    <row r="2803" spans="3:7" x14ac:dyDescent="0.2">
      <c r="C2803" t="s">
        <v>1031</v>
      </c>
      <c r="D2803" t="s">
        <v>754</v>
      </c>
      <c r="E2803">
        <v>25</v>
      </c>
      <c r="F2803" t="str">
        <f>IFERROR(VLOOKUP(TRIM(sas_2015[[#This Row],[vehicle_Body type]]),body_cat[],2,FALSE)," ")</f>
        <v>passenger truck</v>
      </c>
      <c r="G2803" t="str">
        <f>IFERROR(VLOOKUP(TRIM(sas_2015[[#This Row],[Registration type]]),regi_cat[],2,FALSE)," ")</f>
        <v>combination long haul</v>
      </c>
    </row>
    <row r="2804" spans="3:7" x14ac:dyDescent="0.2">
      <c r="C2804" t="s">
        <v>1031</v>
      </c>
      <c r="D2804" t="s">
        <v>755</v>
      </c>
      <c r="E2804">
        <v>13</v>
      </c>
      <c r="F2804" t="str">
        <f>IFERROR(VLOOKUP(TRIM(sas_2015[[#This Row],[vehicle_Body type]]),body_cat[],2,FALSE)," ")</f>
        <v>passenger truck</v>
      </c>
      <c r="G2804" t="str">
        <f>IFERROR(VLOOKUP(TRIM(sas_2015[[#This Row],[Registration type]]),regi_cat[],2,FALSE)," ")</f>
        <v>combination long haul</v>
      </c>
    </row>
    <row r="2805" spans="3:7" x14ac:dyDescent="0.2">
      <c r="C2805" t="s">
        <v>1031</v>
      </c>
      <c r="D2805" t="s">
        <v>899</v>
      </c>
      <c r="E2805">
        <v>33</v>
      </c>
      <c r="F2805" t="str">
        <f>IFERROR(VLOOKUP(TRIM(sas_2015[[#This Row],[vehicle_Body type]]),body_cat[],2,FALSE)," ")</f>
        <v>passenger truck</v>
      </c>
      <c r="G2805" t="str">
        <f>IFERROR(VLOOKUP(TRIM(sas_2015[[#This Row],[Registration type]]),regi_cat[],2,FALSE)," ")</f>
        <v>combination long haul</v>
      </c>
    </row>
    <row r="2806" spans="3:7" x14ac:dyDescent="0.2">
      <c r="C2806" t="s">
        <v>1031</v>
      </c>
      <c r="D2806" t="s">
        <v>756</v>
      </c>
      <c r="E2806">
        <v>103</v>
      </c>
      <c r="F2806" t="str">
        <f>IFERROR(VLOOKUP(TRIM(sas_2015[[#This Row],[vehicle_Body type]]),body_cat[],2,FALSE)," ")</f>
        <v>passenger truck</v>
      </c>
      <c r="G2806" t="str">
        <f>IFERROR(VLOOKUP(TRIM(sas_2015[[#This Row],[Registration type]]),regi_cat[],2,FALSE)," ")</f>
        <v>combination long haul</v>
      </c>
    </row>
    <row r="2807" spans="3:7" x14ac:dyDescent="0.2">
      <c r="C2807" t="s">
        <v>1031</v>
      </c>
      <c r="D2807" t="s">
        <v>915</v>
      </c>
      <c r="E2807">
        <v>20</v>
      </c>
      <c r="F2807" t="str">
        <f>IFERROR(VLOOKUP(TRIM(sas_2015[[#This Row],[vehicle_Body type]]),body_cat[],2,FALSE)," ")</f>
        <v>passenger truck</v>
      </c>
      <c r="G2807" t="str">
        <f>IFERROR(VLOOKUP(TRIM(sas_2015[[#This Row],[Registration type]]),regi_cat[],2,FALSE)," ")</f>
        <v>combination long haul</v>
      </c>
    </row>
    <row r="2808" spans="3:7" x14ac:dyDescent="0.2">
      <c r="C2808" t="s">
        <v>1031</v>
      </c>
      <c r="D2808" t="s">
        <v>916</v>
      </c>
      <c r="E2808">
        <v>123</v>
      </c>
      <c r="F2808" t="str">
        <f>IFERROR(VLOOKUP(TRIM(sas_2015[[#This Row],[vehicle_Body type]]),body_cat[],2,FALSE)," ")</f>
        <v>passenger truck</v>
      </c>
      <c r="G2808" t="str">
        <f>IFERROR(VLOOKUP(TRIM(sas_2015[[#This Row],[Registration type]]),regi_cat[],2,FALSE)," ")</f>
        <v>combination long haul</v>
      </c>
    </row>
    <row r="2809" spans="3:7" x14ac:dyDescent="0.2">
      <c r="C2809" t="s">
        <v>1031</v>
      </c>
      <c r="D2809" t="s">
        <v>917</v>
      </c>
      <c r="E2809">
        <v>8</v>
      </c>
      <c r="F2809" t="str">
        <f>IFERROR(VLOOKUP(TRIM(sas_2015[[#This Row],[vehicle_Body type]]),body_cat[],2,FALSE)," ")</f>
        <v>passenger truck</v>
      </c>
      <c r="G2809" t="str">
        <f>IFERROR(VLOOKUP(TRIM(sas_2015[[#This Row],[Registration type]]),regi_cat[],2,FALSE)," ")</f>
        <v>combination long haul</v>
      </c>
    </row>
    <row r="2810" spans="3:7" x14ac:dyDescent="0.2">
      <c r="C2810" t="s">
        <v>1031</v>
      </c>
      <c r="D2810" t="s">
        <v>757</v>
      </c>
      <c r="E2810">
        <v>973</v>
      </c>
      <c r="F2810" t="str">
        <f>IFERROR(VLOOKUP(TRIM(sas_2015[[#This Row],[vehicle_Body type]]),body_cat[],2,FALSE)," ")</f>
        <v>passenger truck</v>
      </c>
      <c r="G2810" t="str">
        <f>IFERROR(VLOOKUP(TRIM(sas_2015[[#This Row],[Registration type]]),regi_cat[],2,FALSE)," ")</f>
        <v>light commercial truck</v>
      </c>
    </row>
    <row r="2811" spans="3:7" x14ac:dyDescent="0.2">
      <c r="C2811" t="s">
        <v>1031</v>
      </c>
      <c r="D2811" t="s">
        <v>758</v>
      </c>
      <c r="E2811">
        <v>3</v>
      </c>
      <c r="F2811" t="str">
        <f>IFERROR(VLOOKUP(TRIM(sas_2015[[#This Row],[vehicle_Body type]]),body_cat[],2,FALSE)," ")</f>
        <v>passenger truck</v>
      </c>
      <c r="G2811" t="str">
        <f>IFERROR(VLOOKUP(TRIM(sas_2015[[#This Row],[Registration type]]),regi_cat[],2,FALSE)," ")</f>
        <v>combination long haul</v>
      </c>
    </row>
    <row r="2812" spans="3:7" x14ac:dyDescent="0.2">
      <c r="C2812" t="s">
        <v>1031</v>
      </c>
      <c r="D2812" t="s">
        <v>759</v>
      </c>
      <c r="E2812">
        <v>3</v>
      </c>
      <c r="F2812" t="str">
        <f>IFERROR(VLOOKUP(TRIM(sas_2015[[#This Row],[vehicle_Body type]]),body_cat[],2,FALSE)," ")</f>
        <v>passenger truck</v>
      </c>
      <c r="G2812" t="str">
        <f>IFERROR(VLOOKUP(TRIM(sas_2015[[#This Row],[Registration type]]),regi_cat[],2,FALSE)," ")</f>
        <v>auto</v>
      </c>
    </row>
    <row r="2813" spans="3:7" x14ac:dyDescent="0.2">
      <c r="C2813" t="s">
        <v>1031</v>
      </c>
      <c r="D2813" t="s">
        <v>761</v>
      </c>
      <c r="E2813">
        <v>2</v>
      </c>
      <c r="F2813" t="str">
        <f>IFERROR(VLOOKUP(TRIM(sas_2015[[#This Row],[vehicle_Body type]]),body_cat[],2,FALSE)," ")</f>
        <v>passenger truck</v>
      </c>
      <c r="G2813" t="str">
        <f>IFERROR(VLOOKUP(TRIM(sas_2015[[#This Row],[Registration type]]),regi_cat[],2,FALSE)," ")</f>
        <v>auto</v>
      </c>
    </row>
    <row r="2814" spans="3:7" x14ac:dyDescent="0.2">
      <c r="C2814" t="s">
        <v>1031</v>
      </c>
      <c r="D2814" t="s">
        <v>763</v>
      </c>
      <c r="E2814">
        <v>3</v>
      </c>
      <c r="F2814" t="str">
        <f>IFERROR(VLOOKUP(TRIM(sas_2015[[#This Row],[vehicle_Body type]]),body_cat[],2,FALSE)," ")</f>
        <v>passenger truck</v>
      </c>
      <c r="G2814" t="str">
        <f>IFERROR(VLOOKUP(TRIM(sas_2015[[#This Row],[Registration type]]),regi_cat[],2,FALSE)," ")</f>
        <v>auto</v>
      </c>
    </row>
    <row r="2815" spans="3:7" x14ac:dyDescent="0.2">
      <c r="C2815" t="s">
        <v>1033</v>
      </c>
      <c r="D2815" t="s">
        <v>749</v>
      </c>
      <c r="E2815">
        <v>2</v>
      </c>
      <c r="F2815" t="str">
        <f>IFERROR(VLOOKUP(TRIM(sas_2015[[#This Row],[vehicle_Body type]]),body_cat[],2,FALSE)," ")</f>
        <v>off road</v>
      </c>
      <c r="G2815" t="str">
        <f>IFERROR(VLOOKUP(TRIM(sas_2015[[#This Row],[Registration type]]),regi_cat[],2,FALSE)," ")</f>
        <v xml:space="preserve"> </v>
      </c>
    </row>
    <row r="2816" spans="3:7" x14ac:dyDescent="0.2">
      <c r="C2816" t="s">
        <v>1033</v>
      </c>
      <c r="D2816" t="s">
        <v>716</v>
      </c>
      <c r="E2816">
        <v>1</v>
      </c>
      <c r="F2816" t="str">
        <f>IFERROR(VLOOKUP(TRIM(sas_2015[[#This Row],[vehicle_Body type]]),body_cat[],2,FALSE)," ")</f>
        <v>off road</v>
      </c>
      <c r="G2816" t="str">
        <f>IFERROR(VLOOKUP(TRIM(sas_2015[[#This Row],[Registration type]]),regi_cat[],2,FALSE)," ")</f>
        <v>auto</v>
      </c>
    </row>
    <row r="2817" spans="3:7" x14ac:dyDescent="0.2">
      <c r="C2817" t="s">
        <v>1033</v>
      </c>
      <c r="D2817" t="s">
        <v>728</v>
      </c>
      <c r="E2817">
        <v>85</v>
      </c>
      <c r="F2817" t="str">
        <f>IFERROR(VLOOKUP(TRIM(sas_2015[[#This Row],[vehicle_Body type]]),body_cat[],2,FALSE)," ")</f>
        <v>off road</v>
      </c>
      <c r="G2817" t="str">
        <f>IFERROR(VLOOKUP(TRIM(sas_2015[[#This Row],[Registration type]]),regi_cat[],2,FALSE)," ")</f>
        <v>motorcycle</v>
      </c>
    </row>
    <row r="2818" spans="3:7" x14ac:dyDescent="0.2">
      <c r="C2818" t="s">
        <v>1033</v>
      </c>
      <c r="D2818" t="s">
        <v>729</v>
      </c>
      <c r="E2818">
        <v>1</v>
      </c>
      <c r="F2818" t="str">
        <f>IFERROR(VLOOKUP(TRIM(sas_2015[[#This Row],[vehicle_Body type]]),body_cat[],2,FALSE)," ")</f>
        <v>off road</v>
      </c>
      <c r="G2818" t="str">
        <f>IFERROR(VLOOKUP(TRIM(sas_2015[[#This Row],[Registration type]]),regi_cat[],2,FALSE)," ")</f>
        <v>motorcycle</v>
      </c>
    </row>
    <row r="2819" spans="3:7" x14ac:dyDescent="0.2">
      <c r="C2819" t="s">
        <v>1033</v>
      </c>
      <c r="D2819" t="s">
        <v>734</v>
      </c>
      <c r="E2819">
        <v>2</v>
      </c>
      <c r="F2819" t="str">
        <f>IFERROR(VLOOKUP(TRIM(sas_2015[[#This Row],[vehicle_Body type]]),body_cat[],2,FALSE)," ")</f>
        <v>off road</v>
      </c>
      <c r="G2819" t="str">
        <f>IFERROR(VLOOKUP(TRIM(sas_2015[[#This Row],[Registration type]]),regi_cat[],2,FALSE)," ")</f>
        <v>motorcycle</v>
      </c>
    </row>
    <row r="2820" spans="3:7" x14ac:dyDescent="0.2">
      <c r="C2820" t="s">
        <v>1033</v>
      </c>
      <c r="D2820" t="s">
        <v>742</v>
      </c>
      <c r="E2820">
        <v>30</v>
      </c>
      <c r="F2820" t="str">
        <f>IFERROR(VLOOKUP(TRIM(sas_2015[[#This Row],[vehicle_Body type]]),body_cat[],2,FALSE)," ")</f>
        <v>off road</v>
      </c>
      <c r="G2820" t="str">
        <f>IFERROR(VLOOKUP(TRIM(sas_2015[[#This Row],[Registration type]]),regi_cat[],2,FALSE)," ")</f>
        <v>trailer</v>
      </c>
    </row>
    <row r="2821" spans="3:7" x14ac:dyDescent="0.2">
      <c r="C2821" t="s">
        <v>1033</v>
      </c>
      <c r="D2821" t="s">
        <v>743</v>
      </c>
      <c r="E2821">
        <v>3</v>
      </c>
      <c r="F2821" t="str">
        <f>IFERROR(VLOOKUP(TRIM(sas_2015[[#This Row],[vehicle_Body type]]),body_cat[],2,FALSE)," ")</f>
        <v>off road</v>
      </c>
      <c r="G2821" t="str">
        <f>IFERROR(VLOOKUP(TRIM(sas_2015[[#This Row],[Registration type]]),regi_cat[],2,FALSE)," ")</f>
        <v>passenger truck</v>
      </c>
    </row>
    <row r="2822" spans="3:7" x14ac:dyDescent="0.2">
      <c r="C2822" t="s">
        <v>1033</v>
      </c>
      <c r="D2822" t="s">
        <v>760</v>
      </c>
      <c r="E2822">
        <v>1</v>
      </c>
      <c r="F2822" t="str">
        <f>IFERROR(VLOOKUP(TRIM(sas_2015[[#This Row],[vehicle_Body type]]),body_cat[],2,FALSE)," ")</f>
        <v>off road</v>
      </c>
      <c r="G2822" t="str">
        <f>IFERROR(VLOOKUP(TRIM(sas_2015[[#This Row],[Registration type]]),regi_cat[],2,FALSE)," ")</f>
        <v>auto</v>
      </c>
    </row>
    <row r="2823" spans="3:7" x14ac:dyDescent="0.2">
      <c r="C2823" t="s">
        <v>1034</v>
      </c>
      <c r="D2823" t="s">
        <v>722</v>
      </c>
      <c r="E2823">
        <v>124</v>
      </c>
      <c r="F2823" t="str">
        <f>IFERROR(VLOOKUP(TRIM(sas_2015[[#This Row],[vehicle_Body type]]),body_cat[],2,FALSE)," ")</f>
        <v>auto</v>
      </c>
      <c r="G2823" t="str">
        <f>IFERROR(VLOOKUP(TRIM(sas_2015[[#This Row],[Registration type]]),regi_cat[],2,FALSE)," ")</f>
        <v>auto</v>
      </c>
    </row>
    <row r="2824" spans="3:7" x14ac:dyDescent="0.2">
      <c r="C2824" t="s">
        <v>1034</v>
      </c>
      <c r="D2824" t="s">
        <v>802</v>
      </c>
      <c r="E2824">
        <v>1</v>
      </c>
      <c r="F2824" t="str">
        <f>IFERROR(VLOOKUP(TRIM(sas_2015[[#This Row],[vehicle_Body type]]),body_cat[],2,FALSE)," ")</f>
        <v>auto</v>
      </c>
      <c r="G2824" t="str">
        <f>IFERROR(VLOOKUP(TRIM(sas_2015[[#This Row],[Registration type]]),regi_cat[],2,FALSE)," ")</f>
        <v>auto</v>
      </c>
    </row>
    <row r="2825" spans="3:7" x14ac:dyDescent="0.2">
      <c r="C2825" t="s">
        <v>1034</v>
      </c>
      <c r="D2825" t="s">
        <v>749</v>
      </c>
      <c r="E2825">
        <v>1</v>
      </c>
      <c r="F2825" t="str">
        <f>IFERROR(VLOOKUP(TRIM(sas_2015[[#This Row],[vehicle_Body type]]),body_cat[],2,FALSE)," ")</f>
        <v>auto</v>
      </c>
      <c r="G2825" t="str">
        <f>IFERROR(VLOOKUP(TRIM(sas_2015[[#This Row],[Registration type]]),regi_cat[],2,FALSE)," ")</f>
        <v xml:space="preserve"> </v>
      </c>
    </row>
    <row r="2826" spans="3:7" x14ac:dyDescent="0.2">
      <c r="C2826" t="s">
        <v>1034</v>
      </c>
      <c r="D2826" t="s">
        <v>766</v>
      </c>
      <c r="E2826">
        <v>1</v>
      </c>
      <c r="F2826" t="str">
        <f>IFERROR(VLOOKUP(TRIM(sas_2015[[#This Row],[vehicle_Body type]]),body_cat[],2,FALSE)," ")</f>
        <v>auto</v>
      </c>
      <c r="G2826" t="str">
        <f>IFERROR(VLOOKUP(TRIM(sas_2015[[#This Row],[Registration type]]),regi_cat[],2,FALSE)," ")</f>
        <v>auto</v>
      </c>
    </row>
    <row r="2827" spans="3:7" x14ac:dyDescent="0.2">
      <c r="C2827" t="s">
        <v>1034</v>
      </c>
      <c r="D2827" t="s">
        <v>769</v>
      </c>
      <c r="E2827">
        <v>1</v>
      </c>
      <c r="F2827" t="str">
        <f>IFERROR(VLOOKUP(TRIM(sas_2015[[#This Row],[vehicle_Body type]]),body_cat[],2,FALSE)," ")</f>
        <v>auto</v>
      </c>
      <c r="G2827" t="str">
        <f>IFERROR(VLOOKUP(TRIM(sas_2015[[#This Row],[Registration type]]),regi_cat[],2,FALSE)," ")</f>
        <v>auto</v>
      </c>
    </row>
    <row r="2828" spans="3:7" x14ac:dyDescent="0.2">
      <c r="C2828" t="s">
        <v>1034</v>
      </c>
      <c r="D2828" t="s">
        <v>770</v>
      </c>
      <c r="E2828">
        <v>1</v>
      </c>
      <c r="F2828" t="str">
        <f>IFERROR(VLOOKUP(TRIM(sas_2015[[#This Row],[vehicle_Body type]]),body_cat[],2,FALSE)," ")</f>
        <v>auto</v>
      </c>
      <c r="G2828" t="str">
        <f>IFERROR(VLOOKUP(TRIM(sas_2015[[#This Row],[Registration type]]),regi_cat[],2,FALSE)," ")</f>
        <v>auto</v>
      </c>
    </row>
    <row r="2829" spans="3:7" x14ac:dyDescent="0.2">
      <c r="C2829" t="s">
        <v>1034</v>
      </c>
      <c r="D2829" t="s">
        <v>771</v>
      </c>
      <c r="E2829">
        <v>2</v>
      </c>
      <c r="F2829" t="str">
        <f>IFERROR(VLOOKUP(TRIM(sas_2015[[#This Row],[vehicle_Body type]]),body_cat[],2,FALSE)," ")</f>
        <v>auto</v>
      </c>
      <c r="G2829" t="str">
        <f>IFERROR(VLOOKUP(TRIM(sas_2015[[#This Row],[Registration type]]),regi_cat[],2,FALSE)," ")</f>
        <v>auto</v>
      </c>
    </row>
    <row r="2830" spans="3:7" x14ac:dyDescent="0.2">
      <c r="C2830" t="s">
        <v>1034</v>
      </c>
      <c r="D2830" t="s">
        <v>772</v>
      </c>
      <c r="E2830">
        <v>17</v>
      </c>
      <c r="F2830" t="str">
        <f>IFERROR(VLOOKUP(TRIM(sas_2015[[#This Row],[vehicle_Body type]]),body_cat[],2,FALSE)," ")</f>
        <v>auto</v>
      </c>
      <c r="G2830" t="str">
        <f>IFERROR(VLOOKUP(TRIM(sas_2015[[#This Row],[Registration type]]),regi_cat[],2,FALSE)," ")</f>
        <v>auto</v>
      </c>
    </row>
    <row r="2831" spans="3:7" x14ac:dyDescent="0.2">
      <c r="C2831" t="s">
        <v>1034</v>
      </c>
      <c r="D2831" t="s">
        <v>711</v>
      </c>
      <c r="E2831">
        <v>548</v>
      </c>
      <c r="F2831" t="str">
        <f>IFERROR(VLOOKUP(TRIM(sas_2015[[#This Row],[vehicle_Body type]]),body_cat[],2,FALSE)," ")</f>
        <v>auto</v>
      </c>
      <c r="G2831" t="str">
        <f>IFERROR(VLOOKUP(TRIM(sas_2015[[#This Row],[Registration type]]),regi_cat[],2,FALSE)," ")</f>
        <v>auto</v>
      </c>
    </row>
    <row r="2832" spans="3:7" x14ac:dyDescent="0.2">
      <c r="C2832" t="s">
        <v>1034</v>
      </c>
      <c r="D2832" t="s">
        <v>773</v>
      </c>
      <c r="E2832">
        <v>2</v>
      </c>
      <c r="F2832" t="str">
        <f>IFERROR(VLOOKUP(TRIM(sas_2015[[#This Row],[vehicle_Body type]]),body_cat[],2,FALSE)," ")</f>
        <v>auto</v>
      </c>
      <c r="G2832" t="str">
        <f>IFERROR(VLOOKUP(TRIM(sas_2015[[#This Row],[Registration type]]),regi_cat[],2,FALSE)," ")</f>
        <v>auto</v>
      </c>
    </row>
    <row r="2833" spans="3:7" x14ac:dyDescent="0.2">
      <c r="C2833" t="s">
        <v>1034</v>
      </c>
      <c r="D2833" t="s">
        <v>775</v>
      </c>
      <c r="E2833">
        <v>2</v>
      </c>
      <c r="F2833" t="str">
        <f>IFERROR(VLOOKUP(TRIM(sas_2015[[#This Row],[vehicle_Body type]]),body_cat[],2,FALSE)," ")</f>
        <v>auto</v>
      </c>
      <c r="G2833" t="str">
        <f>IFERROR(VLOOKUP(TRIM(sas_2015[[#This Row],[Registration type]]),regi_cat[],2,FALSE)," ")</f>
        <v>auto</v>
      </c>
    </row>
    <row r="2834" spans="3:7" x14ac:dyDescent="0.2">
      <c r="C2834" t="s">
        <v>1034</v>
      </c>
      <c r="D2834" t="s">
        <v>776</v>
      </c>
      <c r="E2834">
        <v>2</v>
      </c>
      <c r="F2834" t="str">
        <f>IFERROR(VLOOKUP(TRIM(sas_2015[[#This Row],[vehicle_Body type]]),body_cat[],2,FALSE)," ")</f>
        <v>auto</v>
      </c>
      <c r="G2834" t="str">
        <f>IFERROR(VLOOKUP(TRIM(sas_2015[[#This Row],[Registration type]]),regi_cat[],2,FALSE)," ")</f>
        <v>auto</v>
      </c>
    </row>
    <row r="2835" spans="3:7" x14ac:dyDescent="0.2">
      <c r="C2835" t="s">
        <v>1034</v>
      </c>
      <c r="D2835" t="s">
        <v>712</v>
      </c>
      <c r="E2835">
        <v>33</v>
      </c>
      <c r="F2835" t="str">
        <f>IFERROR(VLOOKUP(TRIM(sas_2015[[#This Row],[vehicle_Body type]]),body_cat[],2,FALSE)," ")</f>
        <v>auto</v>
      </c>
      <c r="G2835" t="str">
        <f>IFERROR(VLOOKUP(TRIM(sas_2015[[#This Row],[Registration type]]),regi_cat[],2,FALSE)," ")</f>
        <v>auto</v>
      </c>
    </row>
    <row r="2836" spans="3:7" x14ac:dyDescent="0.2">
      <c r="C2836" t="s">
        <v>1034</v>
      </c>
      <c r="D2836" t="s">
        <v>713</v>
      </c>
      <c r="E2836">
        <v>1</v>
      </c>
      <c r="F2836" t="str">
        <f>IFERROR(VLOOKUP(TRIM(sas_2015[[#This Row],[vehicle_Body type]]),body_cat[],2,FALSE)," ")</f>
        <v>auto</v>
      </c>
      <c r="G2836" t="str">
        <f>IFERROR(VLOOKUP(TRIM(sas_2015[[#This Row],[Registration type]]),regi_cat[],2,FALSE)," ")</f>
        <v>auto</v>
      </c>
    </row>
    <row r="2837" spans="3:7" x14ac:dyDescent="0.2">
      <c r="C2837" t="s">
        <v>1034</v>
      </c>
      <c r="D2837" t="s">
        <v>714</v>
      </c>
      <c r="E2837">
        <v>1</v>
      </c>
      <c r="F2837" t="str">
        <f>IFERROR(VLOOKUP(TRIM(sas_2015[[#This Row],[vehicle_Body type]]),body_cat[],2,FALSE)," ")</f>
        <v>auto</v>
      </c>
      <c r="G2837" t="str">
        <f>IFERROR(VLOOKUP(TRIM(sas_2015[[#This Row],[Registration type]]),regi_cat[],2,FALSE)," ")</f>
        <v>auto</v>
      </c>
    </row>
    <row r="2838" spans="3:7" x14ac:dyDescent="0.2">
      <c r="C2838" t="s">
        <v>1034</v>
      </c>
      <c r="D2838" t="s">
        <v>715</v>
      </c>
      <c r="E2838">
        <v>7</v>
      </c>
      <c r="F2838" t="str">
        <f>IFERROR(VLOOKUP(TRIM(sas_2015[[#This Row],[vehicle_Body type]]),body_cat[],2,FALSE)," ")</f>
        <v>auto</v>
      </c>
      <c r="G2838" t="str">
        <f>IFERROR(VLOOKUP(TRIM(sas_2015[[#This Row],[Registration type]]),regi_cat[],2,FALSE)," ")</f>
        <v>auto</v>
      </c>
    </row>
    <row r="2839" spans="3:7" x14ac:dyDescent="0.2">
      <c r="C2839" t="s">
        <v>1034</v>
      </c>
      <c r="D2839" t="s">
        <v>716</v>
      </c>
      <c r="E2839">
        <v>6</v>
      </c>
      <c r="F2839" t="str">
        <f>IFERROR(VLOOKUP(TRIM(sas_2015[[#This Row],[vehicle_Body type]]),body_cat[],2,FALSE)," ")</f>
        <v>auto</v>
      </c>
      <c r="G2839" t="str">
        <f>IFERROR(VLOOKUP(TRIM(sas_2015[[#This Row],[Registration type]]),regi_cat[],2,FALSE)," ")</f>
        <v>auto</v>
      </c>
    </row>
    <row r="2840" spans="3:7" x14ac:dyDescent="0.2">
      <c r="C2840" t="s">
        <v>1034</v>
      </c>
      <c r="D2840" t="s">
        <v>717</v>
      </c>
      <c r="E2840">
        <v>7</v>
      </c>
      <c r="F2840" t="str">
        <f>IFERROR(VLOOKUP(TRIM(sas_2015[[#This Row],[vehicle_Body type]]),body_cat[],2,FALSE)," ")</f>
        <v>auto</v>
      </c>
      <c r="G2840" t="str">
        <f>IFERROR(VLOOKUP(TRIM(sas_2015[[#This Row],[Registration type]]),regi_cat[],2,FALSE)," ")</f>
        <v>auto</v>
      </c>
    </row>
    <row r="2841" spans="3:7" x14ac:dyDescent="0.2">
      <c r="C2841" t="s">
        <v>1034</v>
      </c>
      <c r="D2841" t="s">
        <v>718</v>
      </c>
      <c r="E2841">
        <v>17</v>
      </c>
      <c r="F2841" t="str">
        <f>IFERROR(VLOOKUP(TRIM(sas_2015[[#This Row],[vehicle_Body type]]),body_cat[],2,FALSE)," ")</f>
        <v>auto</v>
      </c>
      <c r="G2841" t="str">
        <f>IFERROR(VLOOKUP(TRIM(sas_2015[[#This Row],[Registration type]]),regi_cat[],2,FALSE)," ")</f>
        <v>auto</v>
      </c>
    </row>
    <row r="2842" spans="3:7" x14ac:dyDescent="0.2">
      <c r="C2842" t="s">
        <v>1034</v>
      </c>
      <c r="D2842" t="s">
        <v>778</v>
      </c>
      <c r="E2842">
        <v>2</v>
      </c>
      <c r="F2842" t="str">
        <f>IFERROR(VLOOKUP(TRIM(sas_2015[[#This Row],[vehicle_Body type]]),body_cat[],2,FALSE)," ")</f>
        <v>auto</v>
      </c>
      <c r="G2842" t="str">
        <f>IFERROR(VLOOKUP(TRIM(sas_2015[[#This Row],[Registration type]]),regi_cat[],2,FALSE)," ")</f>
        <v>auto</v>
      </c>
    </row>
    <row r="2843" spans="3:7" x14ac:dyDescent="0.2">
      <c r="C2843" t="s">
        <v>1034</v>
      </c>
      <c r="D2843" t="s">
        <v>719</v>
      </c>
      <c r="E2843">
        <v>1</v>
      </c>
      <c r="F2843" t="str">
        <f>IFERROR(VLOOKUP(TRIM(sas_2015[[#This Row],[vehicle_Body type]]),body_cat[],2,FALSE)," ")</f>
        <v>auto</v>
      </c>
      <c r="G2843" t="str">
        <f>IFERROR(VLOOKUP(TRIM(sas_2015[[#This Row],[Registration type]]),regi_cat[],2,FALSE)," ")</f>
        <v>auto</v>
      </c>
    </row>
    <row r="2844" spans="3:7" x14ac:dyDescent="0.2">
      <c r="C2844" t="s">
        <v>1034</v>
      </c>
      <c r="D2844" t="s">
        <v>780</v>
      </c>
      <c r="E2844">
        <v>1</v>
      </c>
      <c r="F2844" t="str">
        <f>IFERROR(VLOOKUP(TRIM(sas_2015[[#This Row],[vehicle_Body type]]),body_cat[],2,FALSE)," ")</f>
        <v>auto</v>
      </c>
      <c r="G2844" t="str">
        <f>IFERROR(VLOOKUP(TRIM(sas_2015[[#This Row],[Registration type]]),regi_cat[],2,FALSE)," ")</f>
        <v>auto</v>
      </c>
    </row>
    <row r="2845" spans="3:7" x14ac:dyDescent="0.2">
      <c r="C2845" t="s">
        <v>1034</v>
      </c>
      <c r="D2845" t="s">
        <v>781</v>
      </c>
      <c r="E2845">
        <v>1</v>
      </c>
      <c r="F2845" t="str">
        <f>IFERROR(VLOOKUP(TRIM(sas_2015[[#This Row],[vehicle_Body type]]),body_cat[],2,FALSE)," ")</f>
        <v>auto</v>
      </c>
      <c r="G2845" t="str">
        <f>IFERROR(VLOOKUP(TRIM(sas_2015[[#This Row],[Registration type]]),regi_cat[],2,FALSE)," ")</f>
        <v>auto</v>
      </c>
    </row>
    <row r="2846" spans="3:7" x14ac:dyDescent="0.2">
      <c r="C2846" t="s">
        <v>1034</v>
      </c>
      <c r="D2846" t="s">
        <v>782</v>
      </c>
      <c r="E2846">
        <v>2</v>
      </c>
      <c r="F2846" t="str">
        <f>IFERROR(VLOOKUP(TRIM(sas_2015[[#This Row],[vehicle_Body type]]),body_cat[],2,FALSE)," ")</f>
        <v>auto</v>
      </c>
      <c r="G2846" t="str">
        <f>IFERROR(VLOOKUP(TRIM(sas_2015[[#This Row],[Registration type]]),regi_cat[],2,FALSE)," ")</f>
        <v>auto</v>
      </c>
    </row>
    <row r="2847" spans="3:7" x14ac:dyDescent="0.2">
      <c r="C2847" t="s">
        <v>1034</v>
      </c>
      <c r="D2847" t="s">
        <v>721</v>
      </c>
      <c r="E2847">
        <v>55</v>
      </c>
      <c r="F2847" t="str">
        <f>IFERROR(VLOOKUP(TRIM(sas_2015[[#This Row],[vehicle_Body type]]),body_cat[],2,FALSE)," ")</f>
        <v>auto</v>
      </c>
      <c r="G2847" t="str">
        <f>IFERROR(VLOOKUP(TRIM(sas_2015[[#This Row],[Registration type]]),regi_cat[],2,FALSE)," ")</f>
        <v>auto</v>
      </c>
    </row>
    <row r="2848" spans="3:7" x14ac:dyDescent="0.2">
      <c r="C2848" t="s">
        <v>1034</v>
      </c>
      <c r="D2848" t="s">
        <v>783</v>
      </c>
      <c r="E2848">
        <v>1</v>
      </c>
      <c r="F2848" t="str">
        <f>IFERROR(VLOOKUP(TRIM(sas_2015[[#This Row],[vehicle_Body type]]),body_cat[],2,FALSE)," ")</f>
        <v>auto</v>
      </c>
      <c r="G2848" t="str">
        <f>IFERROR(VLOOKUP(TRIM(sas_2015[[#This Row],[Registration type]]),regi_cat[],2,FALSE)," ")</f>
        <v>auto</v>
      </c>
    </row>
    <row r="2849" spans="3:7" x14ac:dyDescent="0.2">
      <c r="C2849" t="s">
        <v>1034</v>
      </c>
      <c r="D2849" t="s">
        <v>827</v>
      </c>
      <c r="E2849">
        <v>1</v>
      </c>
      <c r="F2849" t="str">
        <f>IFERROR(VLOOKUP(TRIM(sas_2015[[#This Row],[vehicle_Body type]]),body_cat[],2,FALSE)," ")</f>
        <v>auto</v>
      </c>
      <c r="G2849" t="str">
        <f>IFERROR(VLOOKUP(TRIM(sas_2015[[#This Row],[Registration type]]),regi_cat[],2,FALSE)," ")</f>
        <v>auto</v>
      </c>
    </row>
    <row r="2850" spans="3:7" x14ac:dyDescent="0.2">
      <c r="C2850" t="s">
        <v>1034</v>
      </c>
      <c r="D2850" t="s">
        <v>723</v>
      </c>
      <c r="E2850">
        <v>6</v>
      </c>
      <c r="F2850" t="str">
        <f>IFERROR(VLOOKUP(TRIM(sas_2015[[#This Row],[vehicle_Body type]]),body_cat[],2,FALSE)," ")</f>
        <v>auto</v>
      </c>
      <c r="G2850" t="str">
        <f>IFERROR(VLOOKUP(TRIM(sas_2015[[#This Row],[Registration type]]),regi_cat[],2,FALSE)," ")</f>
        <v>auto</v>
      </c>
    </row>
    <row r="2851" spans="3:7" x14ac:dyDescent="0.2">
      <c r="C2851" t="s">
        <v>1034</v>
      </c>
      <c r="D2851" t="s">
        <v>724</v>
      </c>
      <c r="E2851">
        <v>14</v>
      </c>
      <c r="F2851" t="str">
        <f>IFERROR(VLOOKUP(TRIM(sas_2015[[#This Row],[vehicle_Body type]]),body_cat[],2,FALSE)," ")</f>
        <v>auto</v>
      </c>
      <c r="G2851" t="str">
        <f>IFERROR(VLOOKUP(TRIM(sas_2015[[#This Row],[Registration type]]),regi_cat[],2,FALSE)," ")</f>
        <v>auto</v>
      </c>
    </row>
    <row r="2852" spans="3:7" x14ac:dyDescent="0.2">
      <c r="C2852" t="s">
        <v>1034</v>
      </c>
      <c r="D2852" t="s">
        <v>787</v>
      </c>
      <c r="E2852">
        <v>1</v>
      </c>
      <c r="F2852" t="str">
        <f>IFERROR(VLOOKUP(TRIM(sas_2015[[#This Row],[vehicle_Body type]]),body_cat[],2,FALSE)," ")</f>
        <v>auto</v>
      </c>
      <c r="G2852" t="str">
        <f>IFERROR(VLOOKUP(TRIM(sas_2015[[#This Row],[Registration type]]),regi_cat[],2,FALSE)," ")</f>
        <v>auto</v>
      </c>
    </row>
    <row r="2853" spans="3:7" x14ac:dyDescent="0.2">
      <c r="C2853" t="s">
        <v>1034</v>
      </c>
      <c r="D2853" t="s">
        <v>788</v>
      </c>
      <c r="E2853">
        <v>2</v>
      </c>
      <c r="F2853" t="str">
        <f>IFERROR(VLOOKUP(TRIM(sas_2015[[#This Row],[vehicle_Body type]]),body_cat[],2,FALSE)," ")</f>
        <v>auto</v>
      </c>
      <c r="G2853" t="str">
        <f>IFERROR(VLOOKUP(TRIM(sas_2015[[#This Row],[Registration type]]),regi_cat[],2,FALSE)," ")</f>
        <v>auto</v>
      </c>
    </row>
    <row r="2854" spans="3:7" x14ac:dyDescent="0.2">
      <c r="C2854" t="s">
        <v>1034</v>
      </c>
      <c r="D2854" t="s">
        <v>789</v>
      </c>
      <c r="E2854">
        <v>1</v>
      </c>
      <c r="F2854" t="str">
        <f>IFERROR(VLOOKUP(TRIM(sas_2015[[#This Row],[vehicle_Body type]]),body_cat[],2,FALSE)," ")</f>
        <v>auto</v>
      </c>
      <c r="G2854" t="str">
        <f>IFERROR(VLOOKUP(TRIM(sas_2015[[#This Row],[Registration type]]),regi_cat[],2,FALSE)," ")</f>
        <v>auto</v>
      </c>
    </row>
    <row r="2855" spans="3:7" x14ac:dyDescent="0.2">
      <c r="C2855" t="s">
        <v>1034</v>
      </c>
      <c r="D2855" t="s">
        <v>727</v>
      </c>
      <c r="E2855">
        <v>5</v>
      </c>
      <c r="F2855" t="str">
        <f>IFERROR(VLOOKUP(TRIM(sas_2015[[#This Row],[vehicle_Body type]]),body_cat[],2,FALSE)," ")</f>
        <v>auto</v>
      </c>
      <c r="G2855" t="str">
        <f>IFERROR(VLOOKUP(TRIM(sas_2015[[#This Row],[Registration type]]),regi_cat[],2,FALSE)," ")</f>
        <v>auto</v>
      </c>
    </row>
    <row r="2856" spans="3:7" x14ac:dyDescent="0.2">
      <c r="C2856" t="s">
        <v>1034</v>
      </c>
      <c r="D2856" t="s">
        <v>792</v>
      </c>
      <c r="E2856">
        <v>3</v>
      </c>
      <c r="F2856" t="str">
        <f>IFERROR(VLOOKUP(TRIM(sas_2015[[#This Row],[vehicle_Body type]]),body_cat[],2,FALSE)," ")</f>
        <v>auto</v>
      </c>
      <c r="G2856" t="str">
        <f>IFERROR(VLOOKUP(TRIM(sas_2015[[#This Row],[Registration type]]),regi_cat[],2,FALSE)," ")</f>
        <v>auto</v>
      </c>
    </row>
    <row r="2857" spans="3:7" x14ac:dyDescent="0.2">
      <c r="C2857" t="s">
        <v>1034</v>
      </c>
      <c r="D2857" t="s">
        <v>728</v>
      </c>
      <c r="E2857">
        <v>3</v>
      </c>
      <c r="F2857" t="str">
        <f>IFERROR(VLOOKUP(TRIM(sas_2015[[#This Row],[vehicle_Body type]]),body_cat[],2,FALSE)," ")</f>
        <v>auto</v>
      </c>
      <c r="G2857" t="str">
        <f>IFERROR(VLOOKUP(TRIM(sas_2015[[#This Row],[Registration type]]),regi_cat[],2,FALSE)," ")</f>
        <v>motorcycle</v>
      </c>
    </row>
    <row r="2858" spans="3:7" x14ac:dyDescent="0.2">
      <c r="C2858" t="s">
        <v>1034</v>
      </c>
      <c r="D2858" t="s">
        <v>795</v>
      </c>
      <c r="E2858">
        <v>3</v>
      </c>
      <c r="F2858" t="str">
        <f>IFERROR(VLOOKUP(TRIM(sas_2015[[#This Row],[vehicle_Body type]]),body_cat[],2,FALSE)," ")</f>
        <v>auto</v>
      </c>
      <c r="G2858" t="str">
        <f>IFERROR(VLOOKUP(TRIM(sas_2015[[#This Row],[Registration type]]),regi_cat[],2,FALSE)," ")</f>
        <v>auto</v>
      </c>
    </row>
    <row r="2859" spans="3:7" x14ac:dyDescent="0.2">
      <c r="C2859" t="s">
        <v>1034</v>
      </c>
      <c r="D2859" t="s">
        <v>796</v>
      </c>
      <c r="E2859">
        <v>2</v>
      </c>
      <c r="F2859" t="str">
        <f>IFERROR(VLOOKUP(TRIM(sas_2015[[#This Row],[vehicle_Body type]]),body_cat[],2,FALSE)," ")</f>
        <v>auto</v>
      </c>
      <c r="G2859" t="str">
        <f>IFERROR(VLOOKUP(TRIM(sas_2015[[#This Row],[Registration type]]),regi_cat[],2,FALSE)," ")</f>
        <v>auto</v>
      </c>
    </row>
    <row r="2860" spans="3:7" x14ac:dyDescent="0.2">
      <c r="C2860" t="s">
        <v>1034</v>
      </c>
      <c r="D2860" t="s">
        <v>797</v>
      </c>
      <c r="E2860">
        <v>1</v>
      </c>
      <c r="F2860" t="str">
        <f>IFERROR(VLOOKUP(TRIM(sas_2015[[#This Row],[vehicle_Body type]]),body_cat[],2,FALSE)," ")</f>
        <v>auto</v>
      </c>
      <c r="G2860" t="str">
        <f>IFERROR(VLOOKUP(TRIM(sas_2015[[#This Row],[Registration type]]),regi_cat[],2,FALSE)," ")</f>
        <v>auto</v>
      </c>
    </row>
    <row r="2861" spans="3:7" x14ac:dyDescent="0.2">
      <c r="C2861" t="s">
        <v>1034</v>
      </c>
      <c r="D2861" t="s">
        <v>798</v>
      </c>
      <c r="E2861">
        <v>2</v>
      </c>
      <c r="F2861" t="str">
        <f>IFERROR(VLOOKUP(TRIM(sas_2015[[#This Row],[vehicle_Body type]]),body_cat[],2,FALSE)," ")</f>
        <v>auto</v>
      </c>
      <c r="G2861" t="str">
        <f>IFERROR(VLOOKUP(TRIM(sas_2015[[#This Row],[Registration type]]),regi_cat[],2,FALSE)," ")</f>
        <v>auto</v>
      </c>
    </row>
    <row r="2862" spans="3:7" x14ac:dyDescent="0.2">
      <c r="C2862" t="s">
        <v>1034</v>
      </c>
      <c r="D2862" t="s">
        <v>737</v>
      </c>
      <c r="E2862">
        <v>15</v>
      </c>
      <c r="F2862" t="str">
        <f>IFERROR(VLOOKUP(TRIM(sas_2015[[#This Row],[vehicle_Body type]]),body_cat[],2,FALSE)," ")</f>
        <v>auto</v>
      </c>
      <c r="G2862" t="str">
        <f>IFERROR(VLOOKUP(TRIM(sas_2015[[#This Row],[Registration type]]),regi_cat[],2,FALSE)," ")</f>
        <v>auto</v>
      </c>
    </row>
    <row r="2863" spans="3:7" x14ac:dyDescent="0.2">
      <c r="C2863" t="s">
        <v>1034</v>
      </c>
      <c r="D2863" t="s">
        <v>799</v>
      </c>
      <c r="E2863">
        <v>1</v>
      </c>
      <c r="F2863" t="str">
        <f>IFERROR(VLOOKUP(TRIM(sas_2015[[#This Row],[vehicle_Body type]]),body_cat[],2,FALSE)," ")</f>
        <v>auto</v>
      </c>
      <c r="G2863" t="str">
        <f>IFERROR(VLOOKUP(TRIM(sas_2015[[#This Row],[Registration type]]),regi_cat[],2,FALSE)," ")</f>
        <v>auto</v>
      </c>
    </row>
    <row r="2864" spans="3:7" x14ac:dyDescent="0.2">
      <c r="C2864" t="s">
        <v>1034</v>
      </c>
      <c r="D2864" t="s">
        <v>800</v>
      </c>
      <c r="E2864">
        <v>1</v>
      </c>
      <c r="F2864" t="str">
        <f>IFERROR(VLOOKUP(TRIM(sas_2015[[#This Row],[vehicle_Body type]]),body_cat[],2,FALSE)," ")</f>
        <v>auto</v>
      </c>
      <c r="G2864" t="str">
        <f>IFERROR(VLOOKUP(TRIM(sas_2015[[#This Row],[Registration type]]),regi_cat[],2,FALSE)," ")</f>
        <v>auto</v>
      </c>
    </row>
    <row r="2865" spans="3:7" x14ac:dyDescent="0.2">
      <c r="C2865" t="s">
        <v>1034</v>
      </c>
      <c r="D2865" t="s">
        <v>801</v>
      </c>
      <c r="E2865">
        <v>2</v>
      </c>
      <c r="F2865" t="str">
        <f>IFERROR(VLOOKUP(TRIM(sas_2015[[#This Row],[vehicle_Body type]]),body_cat[],2,FALSE)," ")</f>
        <v>auto</v>
      </c>
      <c r="G2865" t="str">
        <f>IFERROR(VLOOKUP(TRIM(sas_2015[[#This Row],[Registration type]]),regi_cat[],2,FALSE)," ")</f>
        <v>auto</v>
      </c>
    </row>
    <row r="2866" spans="3:7" x14ac:dyDescent="0.2">
      <c r="C2866" t="s">
        <v>1034</v>
      </c>
      <c r="D2866" t="s">
        <v>738</v>
      </c>
      <c r="E2866">
        <v>6596</v>
      </c>
      <c r="F2866" t="str">
        <f>IFERROR(VLOOKUP(TRIM(sas_2015[[#This Row],[vehicle_Body type]]),body_cat[],2,FALSE)," ")</f>
        <v>auto</v>
      </c>
      <c r="G2866" t="str">
        <f>IFERROR(VLOOKUP(TRIM(sas_2015[[#This Row],[Registration type]]),regi_cat[],2,FALSE)," ")</f>
        <v>auto</v>
      </c>
    </row>
    <row r="2867" spans="3:7" x14ac:dyDescent="0.2">
      <c r="C2867" t="s">
        <v>1034</v>
      </c>
      <c r="D2867" t="s">
        <v>739</v>
      </c>
      <c r="E2867">
        <v>6</v>
      </c>
      <c r="F2867" t="str">
        <f>IFERROR(VLOOKUP(TRIM(sas_2015[[#This Row],[vehicle_Body type]]),body_cat[],2,FALSE)," ")</f>
        <v>auto</v>
      </c>
      <c r="G2867" t="str">
        <f>IFERROR(VLOOKUP(TRIM(sas_2015[[#This Row],[Registration type]]),regi_cat[],2,FALSE)," ")</f>
        <v>auto</v>
      </c>
    </row>
    <row r="2868" spans="3:7" x14ac:dyDescent="0.2">
      <c r="C2868" t="s">
        <v>1034</v>
      </c>
      <c r="D2868" t="s">
        <v>803</v>
      </c>
      <c r="E2868">
        <v>16</v>
      </c>
      <c r="F2868" t="str">
        <f>IFERROR(VLOOKUP(TRIM(sas_2015[[#This Row],[vehicle_Body type]]),body_cat[],2,FALSE)," ")</f>
        <v>auto</v>
      </c>
      <c r="G2868" t="str">
        <f>IFERROR(VLOOKUP(TRIM(sas_2015[[#This Row],[Registration type]]),regi_cat[],2,FALSE)," ")</f>
        <v>auto</v>
      </c>
    </row>
    <row r="2869" spans="3:7" x14ac:dyDescent="0.2">
      <c r="C2869" t="s">
        <v>1034</v>
      </c>
      <c r="D2869" t="s">
        <v>804</v>
      </c>
      <c r="E2869">
        <v>1</v>
      </c>
      <c r="F2869" t="str">
        <f>IFERROR(VLOOKUP(TRIM(sas_2015[[#This Row],[vehicle_Body type]]),body_cat[],2,FALSE)," ")</f>
        <v>auto</v>
      </c>
      <c r="G2869" t="str">
        <f>IFERROR(VLOOKUP(TRIM(sas_2015[[#This Row],[Registration type]]),regi_cat[],2,FALSE)," ")</f>
        <v>auto</v>
      </c>
    </row>
    <row r="2870" spans="3:7" x14ac:dyDescent="0.2">
      <c r="C2870" t="s">
        <v>1034</v>
      </c>
      <c r="D2870" t="s">
        <v>740</v>
      </c>
      <c r="E2870">
        <v>19</v>
      </c>
      <c r="F2870" t="str">
        <f>IFERROR(VLOOKUP(TRIM(sas_2015[[#This Row],[vehicle_Body type]]),body_cat[],2,FALSE)," ")</f>
        <v>auto</v>
      </c>
      <c r="G2870" t="str">
        <f>IFERROR(VLOOKUP(TRIM(sas_2015[[#This Row],[Registration type]]),regi_cat[],2,FALSE)," ")</f>
        <v>auto</v>
      </c>
    </row>
    <row r="2871" spans="3:7" x14ac:dyDescent="0.2">
      <c r="C2871" t="s">
        <v>1034</v>
      </c>
      <c r="D2871" t="s">
        <v>805</v>
      </c>
      <c r="E2871">
        <v>8</v>
      </c>
      <c r="F2871" t="str">
        <f>IFERROR(VLOOKUP(TRIM(sas_2015[[#This Row],[vehicle_Body type]]),body_cat[],2,FALSE)," ")</f>
        <v>auto</v>
      </c>
      <c r="G2871" t="str">
        <f>IFERROR(VLOOKUP(TRIM(sas_2015[[#This Row],[Registration type]]),regi_cat[],2,FALSE)," ")</f>
        <v>auto</v>
      </c>
    </row>
    <row r="2872" spans="3:7" x14ac:dyDescent="0.2">
      <c r="C2872" t="s">
        <v>1034</v>
      </c>
      <c r="D2872" t="s">
        <v>808</v>
      </c>
      <c r="E2872">
        <v>1</v>
      </c>
      <c r="F2872" t="str">
        <f>IFERROR(VLOOKUP(TRIM(sas_2015[[#This Row],[vehicle_Body type]]),body_cat[],2,FALSE)," ")</f>
        <v>auto</v>
      </c>
      <c r="G2872" t="str">
        <f>IFERROR(VLOOKUP(TRIM(sas_2015[[#This Row],[Registration type]]),regi_cat[],2,FALSE)," ")</f>
        <v>auto</v>
      </c>
    </row>
    <row r="2873" spans="3:7" x14ac:dyDescent="0.2">
      <c r="C2873" t="s">
        <v>1034</v>
      </c>
      <c r="D2873" t="s">
        <v>744</v>
      </c>
      <c r="E2873">
        <v>36</v>
      </c>
      <c r="F2873" t="str">
        <f>IFERROR(VLOOKUP(TRIM(sas_2015[[#This Row],[vehicle_Body type]]),body_cat[],2,FALSE)," ")</f>
        <v>auto</v>
      </c>
      <c r="G2873" t="str">
        <f>IFERROR(VLOOKUP(TRIM(sas_2015[[#This Row],[Registration type]]),regi_cat[],2,FALSE)," ")</f>
        <v>auto</v>
      </c>
    </row>
    <row r="2874" spans="3:7" x14ac:dyDescent="0.2">
      <c r="C2874" t="s">
        <v>1034</v>
      </c>
      <c r="D2874" t="s">
        <v>813</v>
      </c>
      <c r="E2874">
        <v>1</v>
      </c>
      <c r="F2874" t="str">
        <f>IFERROR(VLOOKUP(TRIM(sas_2015[[#This Row],[vehicle_Body type]]),body_cat[],2,FALSE)," ")</f>
        <v>auto</v>
      </c>
      <c r="G2874" t="str">
        <f>IFERROR(VLOOKUP(TRIM(sas_2015[[#This Row],[Registration type]]),regi_cat[],2,FALSE)," ")</f>
        <v>auto</v>
      </c>
    </row>
    <row r="2875" spans="3:7" x14ac:dyDescent="0.2">
      <c r="C2875" t="s">
        <v>1034</v>
      </c>
      <c r="D2875" t="s">
        <v>746</v>
      </c>
      <c r="E2875">
        <v>3</v>
      </c>
      <c r="F2875" t="str">
        <f>IFERROR(VLOOKUP(TRIM(sas_2015[[#This Row],[vehicle_Body type]]),body_cat[],2,FALSE)," ")</f>
        <v>auto</v>
      </c>
      <c r="G2875" t="str">
        <f>IFERROR(VLOOKUP(TRIM(sas_2015[[#This Row],[Registration type]]),regi_cat[],2,FALSE)," ")</f>
        <v>auto</v>
      </c>
    </row>
    <row r="2876" spans="3:7" x14ac:dyDescent="0.2">
      <c r="C2876" t="s">
        <v>1034</v>
      </c>
      <c r="D2876" t="s">
        <v>815</v>
      </c>
      <c r="E2876">
        <v>4</v>
      </c>
      <c r="F2876" t="str">
        <f>IFERROR(VLOOKUP(TRIM(sas_2015[[#This Row],[vehicle_Body type]]),body_cat[],2,FALSE)," ")</f>
        <v>auto</v>
      </c>
      <c r="G2876" t="str">
        <f>IFERROR(VLOOKUP(TRIM(sas_2015[[#This Row],[Registration type]]),regi_cat[],2,FALSE)," ")</f>
        <v>auto</v>
      </c>
    </row>
    <row r="2877" spans="3:7" x14ac:dyDescent="0.2">
      <c r="C2877" t="s">
        <v>1034</v>
      </c>
      <c r="D2877" t="s">
        <v>759</v>
      </c>
      <c r="E2877">
        <v>13</v>
      </c>
      <c r="F2877" t="str">
        <f>IFERROR(VLOOKUP(TRIM(sas_2015[[#This Row],[vehicle_Body type]]),body_cat[],2,FALSE)," ")</f>
        <v>auto</v>
      </c>
      <c r="G2877" t="str">
        <f>IFERROR(VLOOKUP(TRIM(sas_2015[[#This Row],[Registration type]]),regi_cat[],2,FALSE)," ")</f>
        <v>auto</v>
      </c>
    </row>
    <row r="2878" spans="3:7" x14ac:dyDescent="0.2">
      <c r="C2878" t="s">
        <v>1034</v>
      </c>
      <c r="D2878" t="s">
        <v>761</v>
      </c>
      <c r="E2878">
        <v>7</v>
      </c>
      <c r="F2878" t="str">
        <f>IFERROR(VLOOKUP(TRIM(sas_2015[[#This Row],[vehicle_Body type]]),body_cat[],2,FALSE)," ")</f>
        <v>auto</v>
      </c>
      <c r="G2878" t="str">
        <f>IFERROR(VLOOKUP(TRIM(sas_2015[[#This Row],[Registration type]]),regi_cat[],2,FALSE)," ")</f>
        <v>auto</v>
      </c>
    </row>
    <row r="2879" spans="3:7" x14ac:dyDescent="0.2">
      <c r="C2879" t="s">
        <v>1034</v>
      </c>
      <c r="D2879" t="s">
        <v>762</v>
      </c>
      <c r="E2879">
        <v>7</v>
      </c>
      <c r="F2879" t="str">
        <f>IFERROR(VLOOKUP(TRIM(sas_2015[[#This Row],[vehicle_Body type]]),body_cat[],2,FALSE)," ")</f>
        <v>auto</v>
      </c>
      <c r="G2879" t="str">
        <f>IFERROR(VLOOKUP(TRIM(sas_2015[[#This Row],[Registration type]]),regi_cat[],2,FALSE)," ")</f>
        <v>auto</v>
      </c>
    </row>
    <row r="2880" spans="3:7" x14ac:dyDescent="0.2">
      <c r="C2880" t="s">
        <v>1034</v>
      </c>
      <c r="D2880" t="s">
        <v>763</v>
      </c>
      <c r="E2880">
        <v>12</v>
      </c>
      <c r="F2880" t="str">
        <f>IFERROR(VLOOKUP(TRIM(sas_2015[[#This Row],[vehicle_Body type]]),body_cat[],2,FALSE)," ")</f>
        <v>auto</v>
      </c>
      <c r="G2880" t="str">
        <f>IFERROR(VLOOKUP(TRIM(sas_2015[[#This Row],[Registration type]]),regi_cat[],2,FALSE)," ")</f>
        <v>auto</v>
      </c>
    </row>
    <row r="2881" spans="3:7" x14ac:dyDescent="0.2">
      <c r="C2881" t="s">
        <v>1034</v>
      </c>
      <c r="D2881" t="s">
        <v>764</v>
      </c>
      <c r="E2881">
        <v>11</v>
      </c>
      <c r="F2881" t="str">
        <f>IFERROR(VLOOKUP(TRIM(sas_2015[[#This Row],[vehicle_Body type]]),body_cat[],2,FALSE)," ")</f>
        <v>auto</v>
      </c>
      <c r="G2881" t="str">
        <f>IFERROR(VLOOKUP(TRIM(sas_2015[[#This Row],[Registration type]]),regi_cat[],2,FALSE)," ")</f>
        <v>auto</v>
      </c>
    </row>
    <row r="2882" spans="3:7" x14ac:dyDescent="0.2">
      <c r="C2882" t="s">
        <v>1034</v>
      </c>
      <c r="D2882" t="s">
        <v>819</v>
      </c>
      <c r="E2882">
        <v>1</v>
      </c>
      <c r="F2882" t="str">
        <f>IFERROR(VLOOKUP(TRIM(sas_2015[[#This Row],[vehicle_Body type]]),body_cat[],2,FALSE)," ")</f>
        <v>auto</v>
      </c>
      <c r="G2882" t="str">
        <f>IFERROR(VLOOKUP(TRIM(sas_2015[[#This Row],[Registration type]]),regi_cat[],2,FALSE)," ")</f>
        <v>auto</v>
      </c>
    </row>
    <row r="2883" spans="3:7" x14ac:dyDescent="0.2">
      <c r="C2883" t="s">
        <v>1034</v>
      </c>
      <c r="D2883" t="s">
        <v>822</v>
      </c>
      <c r="E2883">
        <v>11</v>
      </c>
      <c r="F2883" t="str">
        <f>IFERROR(VLOOKUP(TRIM(sas_2015[[#This Row],[vehicle_Body type]]),body_cat[],2,FALSE)," ")</f>
        <v>auto</v>
      </c>
      <c r="G2883" t="str">
        <f>IFERROR(VLOOKUP(TRIM(sas_2015[[#This Row],[Registration type]]),regi_cat[],2,FALSE)," ")</f>
        <v>auto</v>
      </c>
    </row>
    <row r="2884" spans="3:7" x14ac:dyDescent="0.2">
      <c r="C2884" t="s">
        <v>1034</v>
      </c>
      <c r="D2884" t="s">
        <v>817</v>
      </c>
      <c r="E2884">
        <v>2</v>
      </c>
      <c r="F2884" t="str">
        <f>IFERROR(VLOOKUP(TRIM(sas_2015[[#This Row],[vehicle_Body type]]),body_cat[],2,FALSE)," ")</f>
        <v>auto</v>
      </c>
      <c r="G2884" t="str">
        <f>IFERROR(VLOOKUP(TRIM(sas_2015[[#This Row],[Registration type]]),regi_cat[],2,FALSE)," ")</f>
        <v>auto</v>
      </c>
    </row>
    <row r="2885" spans="3:7" x14ac:dyDescent="0.2">
      <c r="C2885" t="s">
        <v>1034</v>
      </c>
      <c r="D2885" t="s">
        <v>823</v>
      </c>
      <c r="E2885">
        <v>1</v>
      </c>
      <c r="F2885" t="str">
        <f>IFERROR(VLOOKUP(TRIM(sas_2015[[#This Row],[vehicle_Body type]]),body_cat[],2,FALSE)," ")</f>
        <v>auto</v>
      </c>
      <c r="G2885" t="str">
        <f>IFERROR(VLOOKUP(TRIM(sas_2015[[#This Row],[Registration type]]),regi_cat[],2,FALSE)," ")</f>
        <v>auto</v>
      </c>
    </row>
    <row r="2886" spans="3:7" x14ac:dyDescent="0.2">
      <c r="C2886" t="s">
        <v>1035</v>
      </c>
      <c r="D2886" t="s">
        <v>711</v>
      </c>
      <c r="E2886">
        <v>1</v>
      </c>
      <c r="F2886" t="str">
        <f>IFERROR(VLOOKUP(TRIM(sas_2015[[#This Row],[vehicle_Body type]]),body_cat[],2,FALSE)," ")</f>
        <v>auto</v>
      </c>
      <c r="G2886" t="str">
        <f>IFERROR(VLOOKUP(TRIM(sas_2015[[#This Row],[Registration type]]),regi_cat[],2,FALSE)," ")</f>
        <v>auto</v>
      </c>
    </row>
    <row r="2887" spans="3:7" x14ac:dyDescent="0.2">
      <c r="C2887" t="s">
        <v>1035</v>
      </c>
      <c r="D2887" t="s">
        <v>876</v>
      </c>
      <c r="E2887">
        <v>1</v>
      </c>
      <c r="F2887" t="str">
        <f>IFERROR(VLOOKUP(TRIM(sas_2015[[#This Row],[vehicle_Body type]]),body_cat[],2,FALSE)," ")</f>
        <v>auto</v>
      </c>
      <c r="G2887" t="str">
        <f>IFERROR(VLOOKUP(TRIM(sas_2015[[#This Row],[Registration type]]),regi_cat[],2,FALSE)," ")</f>
        <v>single unit long haul</v>
      </c>
    </row>
    <row r="2888" spans="3:7" x14ac:dyDescent="0.2">
      <c r="C2888" t="s">
        <v>1035</v>
      </c>
      <c r="D2888" t="s">
        <v>899</v>
      </c>
      <c r="E2888">
        <v>1</v>
      </c>
      <c r="F2888" t="str">
        <f>IFERROR(VLOOKUP(TRIM(sas_2015[[#This Row],[vehicle_Body type]]),body_cat[],2,FALSE)," ")</f>
        <v>auto</v>
      </c>
      <c r="G2888" t="str">
        <f>IFERROR(VLOOKUP(TRIM(sas_2015[[#This Row],[Registration type]]),regi_cat[],2,FALSE)," ")</f>
        <v>combination long haul</v>
      </c>
    </row>
    <row r="2889" spans="3:7" x14ac:dyDescent="0.2">
      <c r="C2889" t="s">
        <v>1036</v>
      </c>
      <c r="D2889" t="s">
        <v>711</v>
      </c>
      <c r="E2889">
        <v>2</v>
      </c>
      <c r="F2889" t="str">
        <f>IFERROR(VLOOKUP(TRIM(sas_2015[[#This Row],[vehicle_Body type]]),body_cat[],2,FALSE)," ")</f>
        <v>auto</v>
      </c>
      <c r="G2889" t="str">
        <f>IFERROR(VLOOKUP(TRIM(sas_2015[[#This Row],[Registration type]]),regi_cat[],2,FALSE)," ")</f>
        <v>auto</v>
      </c>
    </row>
    <row r="2890" spans="3:7" x14ac:dyDescent="0.2">
      <c r="C2890" t="s">
        <v>1036</v>
      </c>
      <c r="D2890" t="s">
        <v>721</v>
      </c>
      <c r="E2890">
        <v>1</v>
      </c>
      <c r="F2890" t="str">
        <f>IFERROR(VLOOKUP(TRIM(sas_2015[[#This Row],[vehicle_Body type]]),body_cat[],2,FALSE)," ")</f>
        <v>auto</v>
      </c>
      <c r="G2890" t="str">
        <f>IFERROR(VLOOKUP(TRIM(sas_2015[[#This Row],[Registration type]]),regi_cat[],2,FALSE)," ")</f>
        <v>auto</v>
      </c>
    </row>
    <row r="2891" spans="3:7" x14ac:dyDescent="0.2">
      <c r="C2891" t="s">
        <v>1036</v>
      </c>
      <c r="D2891" t="s">
        <v>724</v>
      </c>
      <c r="E2891">
        <v>1</v>
      </c>
      <c r="F2891" t="str">
        <f>IFERROR(VLOOKUP(TRIM(sas_2015[[#This Row],[vehicle_Body type]]),body_cat[],2,FALSE)," ")</f>
        <v>auto</v>
      </c>
      <c r="G2891" t="str">
        <f>IFERROR(VLOOKUP(TRIM(sas_2015[[#This Row],[Registration type]]),regi_cat[],2,FALSE)," ")</f>
        <v>auto</v>
      </c>
    </row>
    <row r="2892" spans="3:7" x14ac:dyDescent="0.2">
      <c r="C2892" t="s">
        <v>1036</v>
      </c>
      <c r="D2892" t="s">
        <v>738</v>
      </c>
      <c r="E2892">
        <v>42</v>
      </c>
      <c r="F2892" t="str">
        <f>IFERROR(VLOOKUP(TRIM(sas_2015[[#This Row],[vehicle_Body type]]),body_cat[],2,FALSE)," ")</f>
        <v>auto</v>
      </c>
      <c r="G2892" t="str">
        <f>IFERROR(VLOOKUP(TRIM(sas_2015[[#This Row],[Registration type]]),regi_cat[],2,FALSE)," ")</f>
        <v>auto</v>
      </c>
    </row>
    <row r="2893" spans="3:7" x14ac:dyDescent="0.2">
      <c r="C2893" t="s">
        <v>1037</v>
      </c>
      <c r="D2893" t="s">
        <v>711</v>
      </c>
      <c r="E2893">
        <v>1</v>
      </c>
      <c r="F2893" t="str">
        <f>IFERROR(VLOOKUP(TRIM(sas_2015[[#This Row],[vehicle_Body type]]),body_cat[],2,FALSE)," ")</f>
        <v>equipment</v>
      </c>
      <c r="G2893" t="str">
        <f>IFERROR(VLOOKUP(TRIM(sas_2015[[#This Row],[Registration type]]),regi_cat[],2,FALSE)," ")</f>
        <v>auto</v>
      </c>
    </row>
    <row r="2894" spans="3:7" x14ac:dyDescent="0.2">
      <c r="C2894" t="s">
        <v>1037</v>
      </c>
      <c r="D2894" t="s">
        <v>728</v>
      </c>
      <c r="E2894">
        <v>1</v>
      </c>
      <c r="F2894" t="str">
        <f>IFERROR(VLOOKUP(TRIM(sas_2015[[#This Row],[vehicle_Body type]]),body_cat[],2,FALSE)," ")</f>
        <v>equipment</v>
      </c>
      <c r="G2894" t="str">
        <f>IFERROR(VLOOKUP(TRIM(sas_2015[[#This Row],[Registration type]]),regi_cat[],2,FALSE)," ")</f>
        <v>motorcycle</v>
      </c>
    </row>
    <row r="2895" spans="3:7" x14ac:dyDescent="0.2">
      <c r="C2895" t="s">
        <v>1037</v>
      </c>
      <c r="D2895" t="s">
        <v>729</v>
      </c>
      <c r="E2895">
        <v>1</v>
      </c>
      <c r="F2895" t="str">
        <f>IFERROR(VLOOKUP(TRIM(sas_2015[[#This Row],[vehicle_Body type]]),body_cat[],2,FALSE)," ")</f>
        <v>equipment</v>
      </c>
      <c r="G2895" t="str">
        <f>IFERROR(VLOOKUP(TRIM(sas_2015[[#This Row],[Registration type]]),regi_cat[],2,FALSE)," ")</f>
        <v>motorcycle</v>
      </c>
    </row>
    <row r="2896" spans="3:7" x14ac:dyDescent="0.2">
      <c r="C2896" t="s">
        <v>1037</v>
      </c>
      <c r="D2896" t="s">
        <v>736</v>
      </c>
      <c r="E2896">
        <v>1</v>
      </c>
      <c r="F2896" t="str">
        <f>IFERROR(VLOOKUP(TRIM(sas_2015[[#This Row],[vehicle_Body type]]),body_cat[],2,FALSE)," ")</f>
        <v>equipment</v>
      </c>
      <c r="G2896" t="str">
        <f>IFERROR(VLOOKUP(TRIM(sas_2015[[#This Row],[Registration type]]),regi_cat[],2,FALSE)," ")</f>
        <v>municipal other</v>
      </c>
    </row>
    <row r="2897" spans="3:7" x14ac:dyDescent="0.2">
      <c r="C2897" t="s">
        <v>1037</v>
      </c>
      <c r="D2897" t="s">
        <v>745</v>
      </c>
      <c r="E2897">
        <v>6</v>
      </c>
      <c r="F2897" t="str">
        <f>IFERROR(VLOOKUP(TRIM(sas_2015[[#This Row],[vehicle_Body type]]),body_cat[],2,FALSE)," ")</f>
        <v>equipment</v>
      </c>
      <c r="G2897" t="str">
        <f>IFERROR(VLOOKUP(TRIM(sas_2015[[#This Row],[Registration type]]),regi_cat[],2,FALSE)," ")</f>
        <v>school bus</v>
      </c>
    </row>
    <row r="2898" spans="3:7" x14ac:dyDescent="0.2">
      <c r="C2898" t="s">
        <v>1037</v>
      </c>
      <c r="D2898" t="s">
        <v>752</v>
      </c>
      <c r="E2898">
        <v>1</v>
      </c>
      <c r="F2898" t="str">
        <f>IFERROR(VLOOKUP(TRIM(sas_2015[[#This Row],[vehicle_Body type]]),body_cat[],2,FALSE)," ")</f>
        <v>equipment</v>
      </c>
      <c r="G2898" t="str">
        <f>IFERROR(VLOOKUP(TRIM(sas_2015[[#This Row],[Registration type]]),regi_cat[],2,FALSE)," ")</f>
        <v>light commercial truck</v>
      </c>
    </row>
    <row r="2899" spans="3:7" x14ac:dyDescent="0.2">
      <c r="C2899" t="s">
        <v>1037</v>
      </c>
      <c r="D2899" t="s">
        <v>757</v>
      </c>
      <c r="E2899">
        <v>6</v>
      </c>
      <c r="F2899" t="str">
        <f>IFERROR(VLOOKUP(TRIM(sas_2015[[#This Row],[vehicle_Body type]]),body_cat[],2,FALSE)," ")</f>
        <v>equipment</v>
      </c>
      <c r="G2899" t="str">
        <f>IFERROR(VLOOKUP(TRIM(sas_2015[[#This Row],[Registration type]]),regi_cat[],2,FALSE)," ")</f>
        <v>light commercial truck</v>
      </c>
    </row>
    <row r="2900" spans="3:7" x14ac:dyDescent="0.2">
      <c r="C2900" t="s">
        <v>1038</v>
      </c>
      <c r="D2900" t="s">
        <v>768</v>
      </c>
      <c r="E2900">
        <v>8</v>
      </c>
      <c r="F2900" t="str">
        <f>IFERROR(VLOOKUP(TRIM(sas_2015[[#This Row],[vehicle_Body type]]),body_cat[],2,FALSE)," ")</f>
        <v>auto</v>
      </c>
      <c r="G2900" t="str">
        <f>IFERROR(VLOOKUP(TRIM(sas_2015[[#This Row],[Registration type]]),regi_cat[],2,FALSE)," ")</f>
        <v>auto</v>
      </c>
    </row>
    <row r="2901" spans="3:7" x14ac:dyDescent="0.2">
      <c r="C2901" t="s">
        <v>1038</v>
      </c>
      <c r="D2901" t="s">
        <v>779</v>
      </c>
      <c r="E2901">
        <v>9</v>
      </c>
      <c r="F2901" t="str">
        <f>IFERROR(VLOOKUP(TRIM(sas_2015[[#This Row],[vehicle_Body type]]),body_cat[],2,FALSE)," ")</f>
        <v>auto</v>
      </c>
      <c r="G2901" t="str">
        <f>IFERROR(VLOOKUP(TRIM(sas_2015[[#This Row],[Registration type]]),regi_cat[],2,FALSE)," ")</f>
        <v>passenger truck</v>
      </c>
    </row>
    <row r="2902" spans="3:7" x14ac:dyDescent="0.2">
      <c r="C2902" t="s">
        <v>1038</v>
      </c>
      <c r="D2902" t="s">
        <v>722</v>
      </c>
      <c r="E2902">
        <v>138</v>
      </c>
      <c r="F2902" t="str">
        <f>IFERROR(VLOOKUP(TRIM(sas_2015[[#This Row],[vehicle_Body type]]),body_cat[],2,FALSE)," ")</f>
        <v>auto</v>
      </c>
      <c r="G2902" t="str">
        <f>IFERROR(VLOOKUP(TRIM(sas_2015[[#This Row],[Registration type]]),regi_cat[],2,FALSE)," ")</f>
        <v>auto</v>
      </c>
    </row>
    <row r="2903" spans="3:7" x14ac:dyDescent="0.2">
      <c r="C2903" t="s">
        <v>1038</v>
      </c>
      <c r="D2903" t="s">
        <v>840</v>
      </c>
      <c r="E2903">
        <v>1</v>
      </c>
      <c r="F2903" t="str">
        <f>IFERROR(VLOOKUP(TRIM(sas_2015[[#This Row],[vehicle_Body type]]),body_cat[],2,FALSE)," ")</f>
        <v>auto</v>
      </c>
      <c r="G2903" t="str">
        <f>IFERROR(VLOOKUP(TRIM(sas_2015[[#This Row],[Registration type]]),regi_cat[],2,FALSE)," ")</f>
        <v>auto</v>
      </c>
    </row>
    <row r="2904" spans="3:7" x14ac:dyDescent="0.2">
      <c r="C2904" t="s">
        <v>1038</v>
      </c>
      <c r="D2904" t="s">
        <v>802</v>
      </c>
      <c r="E2904">
        <v>5</v>
      </c>
      <c r="F2904" t="str">
        <f>IFERROR(VLOOKUP(TRIM(sas_2015[[#This Row],[vehicle_Body type]]),body_cat[],2,FALSE)," ")</f>
        <v>auto</v>
      </c>
      <c r="G2904" t="str">
        <f>IFERROR(VLOOKUP(TRIM(sas_2015[[#This Row],[Registration type]]),regi_cat[],2,FALSE)," ")</f>
        <v>auto</v>
      </c>
    </row>
    <row r="2905" spans="3:7" x14ac:dyDescent="0.2">
      <c r="C2905" t="s">
        <v>1038</v>
      </c>
      <c r="D2905" t="s">
        <v>809</v>
      </c>
      <c r="E2905">
        <v>71</v>
      </c>
      <c r="F2905" t="str">
        <f>IFERROR(VLOOKUP(TRIM(sas_2015[[#This Row],[vehicle_Body type]]),body_cat[],2,FALSE)," ")</f>
        <v>auto</v>
      </c>
      <c r="G2905" t="str">
        <f>IFERROR(VLOOKUP(TRIM(sas_2015[[#This Row],[Registration type]]),regi_cat[],2,FALSE)," ")</f>
        <v>auto</v>
      </c>
    </row>
    <row r="2906" spans="3:7" x14ac:dyDescent="0.2">
      <c r="C2906" t="s">
        <v>1038</v>
      </c>
      <c r="D2906" t="s">
        <v>766</v>
      </c>
      <c r="E2906">
        <v>36</v>
      </c>
      <c r="F2906" t="str">
        <f>IFERROR(VLOOKUP(TRIM(sas_2015[[#This Row],[vehicle_Body type]]),body_cat[],2,FALSE)," ")</f>
        <v>auto</v>
      </c>
      <c r="G2906" t="str">
        <f>IFERROR(VLOOKUP(TRIM(sas_2015[[#This Row],[Registration type]]),regi_cat[],2,FALSE)," ")</f>
        <v>auto</v>
      </c>
    </row>
    <row r="2907" spans="3:7" x14ac:dyDescent="0.2">
      <c r="C2907" t="s">
        <v>1038</v>
      </c>
      <c r="D2907" t="s">
        <v>767</v>
      </c>
      <c r="E2907">
        <v>55</v>
      </c>
      <c r="F2907" t="str">
        <f>IFERROR(VLOOKUP(TRIM(sas_2015[[#This Row],[vehicle_Body type]]),body_cat[],2,FALSE)," ")</f>
        <v>auto</v>
      </c>
      <c r="G2907" t="str">
        <f>IFERROR(VLOOKUP(TRIM(sas_2015[[#This Row],[Registration type]]),regi_cat[],2,FALSE)," ")</f>
        <v>passenger truck</v>
      </c>
    </row>
    <row r="2908" spans="3:7" x14ac:dyDescent="0.2">
      <c r="C2908" t="s">
        <v>1038</v>
      </c>
      <c r="D2908" t="s">
        <v>769</v>
      </c>
      <c r="E2908">
        <v>29</v>
      </c>
      <c r="F2908" t="str">
        <f>IFERROR(VLOOKUP(TRIM(sas_2015[[#This Row],[vehicle_Body type]]),body_cat[],2,FALSE)," ")</f>
        <v>auto</v>
      </c>
      <c r="G2908" t="str">
        <f>IFERROR(VLOOKUP(TRIM(sas_2015[[#This Row],[Registration type]]),regi_cat[],2,FALSE)," ")</f>
        <v>auto</v>
      </c>
    </row>
    <row r="2909" spans="3:7" x14ac:dyDescent="0.2">
      <c r="C2909" t="s">
        <v>1038</v>
      </c>
      <c r="D2909" t="s">
        <v>770</v>
      </c>
      <c r="E2909">
        <v>23</v>
      </c>
      <c r="F2909" t="str">
        <f>IFERROR(VLOOKUP(TRIM(sas_2015[[#This Row],[vehicle_Body type]]),body_cat[],2,FALSE)," ")</f>
        <v>auto</v>
      </c>
      <c r="G2909" t="str">
        <f>IFERROR(VLOOKUP(TRIM(sas_2015[[#This Row],[Registration type]]),regi_cat[],2,FALSE)," ")</f>
        <v>auto</v>
      </c>
    </row>
    <row r="2910" spans="3:7" x14ac:dyDescent="0.2">
      <c r="C2910" t="s">
        <v>1038</v>
      </c>
      <c r="D2910" t="s">
        <v>771</v>
      </c>
      <c r="E2910">
        <v>90</v>
      </c>
      <c r="F2910" t="str">
        <f>IFERROR(VLOOKUP(TRIM(sas_2015[[#This Row],[vehicle_Body type]]),body_cat[],2,FALSE)," ")</f>
        <v>auto</v>
      </c>
      <c r="G2910" t="str">
        <f>IFERROR(VLOOKUP(TRIM(sas_2015[[#This Row],[Registration type]]),regi_cat[],2,FALSE)," ")</f>
        <v>auto</v>
      </c>
    </row>
    <row r="2911" spans="3:7" x14ac:dyDescent="0.2">
      <c r="C2911" t="s">
        <v>1038</v>
      </c>
      <c r="D2911" t="s">
        <v>772</v>
      </c>
      <c r="E2911">
        <v>186</v>
      </c>
      <c r="F2911" t="str">
        <f>IFERROR(VLOOKUP(TRIM(sas_2015[[#This Row],[vehicle_Body type]]),body_cat[],2,FALSE)," ")</f>
        <v>auto</v>
      </c>
      <c r="G2911" t="str">
        <f>IFERROR(VLOOKUP(TRIM(sas_2015[[#This Row],[Registration type]]),regi_cat[],2,FALSE)," ")</f>
        <v>auto</v>
      </c>
    </row>
    <row r="2912" spans="3:7" x14ac:dyDescent="0.2">
      <c r="C2912" t="s">
        <v>1038</v>
      </c>
      <c r="D2912" t="s">
        <v>711</v>
      </c>
      <c r="E2912">
        <v>866</v>
      </c>
      <c r="F2912" t="str">
        <f>IFERROR(VLOOKUP(TRIM(sas_2015[[#This Row],[vehicle_Body type]]),body_cat[],2,FALSE)," ")</f>
        <v>auto</v>
      </c>
      <c r="G2912" t="str">
        <f>IFERROR(VLOOKUP(TRIM(sas_2015[[#This Row],[Registration type]]),regi_cat[],2,FALSE)," ")</f>
        <v>auto</v>
      </c>
    </row>
    <row r="2913" spans="3:7" x14ac:dyDescent="0.2">
      <c r="C2913" t="s">
        <v>1038</v>
      </c>
      <c r="D2913" t="s">
        <v>773</v>
      </c>
      <c r="E2913">
        <v>135</v>
      </c>
      <c r="F2913" t="str">
        <f>IFERROR(VLOOKUP(TRIM(sas_2015[[#This Row],[vehicle_Body type]]),body_cat[],2,FALSE)," ")</f>
        <v>auto</v>
      </c>
      <c r="G2913" t="str">
        <f>IFERROR(VLOOKUP(TRIM(sas_2015[[#This Row],[Registration type]]),regi_cat[],2,FALSE)," ")</f>
        <v>auto</v>
      </c>
    </row>
    <row r="2914" spans="3:7" x14ac:dyDescent="0.2">
      <c r="C2914" t="s">
        <v>1038</v>
      </c>
      <c r="D2914" t="s">
        <v>774</v>
      </c>
      <c r="E2914">
        <v>36</v>
      </c>
      <c r="F2914" t="str">
        <f>IFERROR(VLOOKUP(TRIM(sas_2015[[#This Row],[vehicle_Body type]]),body_cat[],2,FALSE)," ")</f>
        <v>auto</v>
      </c>
      <c r="G2914" t="str">
        <f>IFERROR(VLOOKUP(TRIM(sas_2015[[#This Row],[Registration type]]),regi_cat[],2,FALSE)," ")</f>
        <v>auto</v>
      </c>
    </row>
    <row r="2915" spans="3:7" x14ac:dyDescent="0.2">
      <c r="C2915" t="s">
        <v>1038</v>
      </c>
      <c r="D2915" t="s">
        <v>775</v>
      </c>
      <c r="E2915">
        <v>86</v>
      </c>
      <c r="F2915" t="str">
        <f>IFERROR(VLOOKUP(TRIM(sas_2015[[#This Row],[vehicle_Body type]]),body_cat[],2,FALSE)," ")</f>
        <v>auto</v>
      </c>
      <c r="G2915" t="str">
        <f>IFERROR(VLOOKUP(TRIM(sas_2015[[#This Row],[Registration type]]),regi_cat[],2,FALSE)," ")</f>
        <v>auto</v>
      </c>
    </row>
    <row r="2916" spans="3:7" x14ac:dyDescent="0.2">
      <c r="C2916" t="s">
        <v>1038</v>
      </c>
      <c r="D2916" t="s">
        <v>776</v>
      </c>
      <c r="E2916">
        <v>25</v>
      </c>
      <c r="F2916" t="str">
        <f>IFERROR(VLOOKUP(TRIM(sas_2015[[#This Row],[vehicle_Body type]]),body_cat[],2,FALSE)," ")</f>
        <v>auto</v>
      </c>
      <c r="G2916" t="str">
        <f>IFERROR(VLOOKUP(TRIM(sas_2015[[#This Row],[Registration type]]),regi_cat[],2,FALSE)," ")</f>
        <v>auto</v>
      </c>
    </row>
    <row r="2917" spans="3:7" x14ac:dyDescent="0.2">
      <c r="C2917" t="s">
        <v>1038</v>
      </c>
      <c r="D2917" t="s">
        <v>712</v>
      </c>
      <c r="E2917">
        <v>681</v>
      </c>
      <c r="F2917" t="str">
        <f>IFERROR(VLOOKUP(TRIM(sas_2015[[#This Row],[vehicle_Body type]]),body_cat[],2,FALSE)," ")</f>
        <v>auto</v>
      </c>
      <c r="G2917" t="str">
        <f>IFERROR(VLOOKUP(TRIM(sas_2015[[#This Row],[Registration type]]),regi_cat[],2,FALSE)," ")</f>
        <v>auto</v>
      </c>
    </row>
    <row r="2918" spans="3:7" x14ac:dyDescent="0.2">
      <c r="C2918" t="s">
        <v>1038</v>
      </c>
      <c r="D2918" t="s">
        <v>713</v>
      </c>
      <c r="E2918">
        <v>76</v>
      </c>
      <c r="F2918" t="str">
        <f>IFERROR(VLOOKUP(TRIM(sas_2015[[#This Row],[vehicle_Body type]]),body_cat[],2,FALSE)," ")</f>
        <v>auto</v>
      </c>
      <c r="G2918" t="str">
        <f>IFERROR(VLOOKUP(TRIM(sas_2015[[#This Row],[Registration type]]),regi_cat[],2,FALSE)," ")</f>
        <v>auto</v>
      </c>
    </row>
    <row r="2919" spans="3:7" x14ac:dyDescent="0.2">
      <c r="C2919" t="s">
        <v>1038</v>
      </c>
      <c r="D2919" t="s">
        <v>836</v>
      </c>
      <c r="E2919">
        <v>1</v>
      </c>
      <c r="F2919" t="str">
        <f>IFERROR(VLOOKUP(TRIM(sas_2015[[#This Row],[vehicle_Body type]]),body_cat[],2,FALSE)," ")</f>
        <v>auto</v>
      </c>
      <c r="G2919" t="str">
        <f>IFERROR(VLOOKUP(TRIM(sas_2015[[#This Row],[Registration type]]),regi_cat[],2,FALSE)," ")</f>
        <v>auto</v>
      </c>
    </row>
    <row r="2920" spans="3:7" x14ac:dyDescent="0.2">
      <c r="C2920" t="s">
        <v>1038</v>
      </c>
      <c r="D2920" t="s">
        <v>714</v>
      </c>
      <c r="E2920">
        <v>63</v>
      </c>
      <c r="F2920" t="str">
        <f>IFERROR(VLOOKUP(TRIM(sas_2015[[#This Row],[vehicle_Body type]]),body_cat[],2,FALSE)," ")</f>
        <v>auto</v>
      </c>
      <c r="G2920" t="str">
        <f>IFERROR(VLOOKUP(TRIM(sas_2015[[#This Row],[Registration type]]),regi_cat[],2,FALSE)," ")</f>
        <v>auto</v>
      </c>
    </row>
    <row r="2921" spans="3:7" x14ac:dyDescent="0.2">
      <c r="C2921" t="s">
        <v>1038</v>
      </c>
      <c r="D2921" t="s">
        <v>715</v>
      </c>
      <c r="E2921">
        <v>244</v>
      </c>
      <c r="F2921" t="str">
        <f>IFERROR(VLOOKUP(TRIM(sas_2015[[#This Row],[vehicle_Body type]]),body_cat[],2,FALSE)," ")</f>
        <v>auto</v>
      </c>
      <c r="G2921" t="str">
        <f>IFERROR(VLOOKUP(TRIM(sas_2015[[#This Row],[Registration type]]),regi_cat[],2,FALSE)," ")</f>
        <v>auto</v>
      </c>
    </row>
    <row r="2922" spans="3:7" x14ac:dyDescent="0.2">
      <c r="C2922" t="s">
        <v>1038</v>
      </c>
      <c r="D2922" t="s">
        <v>716</v>
      </c>
      <c r="E2922">
        <v>103</v>
      </c>
      <c r="F2922" t="str">
        <f>IFERROR(VLOOKUP(TRIM(sas_2015[[#This Row],[vehicle_Body type]]),body_cat[],2,FALSE)," ")</f>
        <v>auto</v>
      </c>
      <c r="G2922" t="str">
        <f>IFERROR(VLOOKUP(TRIM(sas_2015[[#This Row],[Registration type]]),regi_cat[],2,FALSE)," ")</f>
        <v>auto</v>
      </c>
    </row>
    <row r="2923" spans="3:7" x14ac:dyDescent="0.2">
      <c r="C2923" t="s">
        <v>1038</v>
      </c>
      <c r="D2923" t="s">
        <v>717</v>
      </c>
      <c r="E2923">
        <v>181</v>
      </c>
      <c r="F2923" t="str">
        <f>IFERROR(VLOOKUP(TRIM(sas_2015[[#This Row],[vehicle_Body type]]),body_cat[],2,FALSE)," ")</f>
        <v>auto</v>
      </c>
      <c r="G2923" t="str">
        <f>IFERROR(VLOOKUP(TRIM(sas_2015[[#This Row],[Registration type]]),regi_cat[],2,FALSE)," ")</f>
        <v>auto</v>
      </c>
    </row>
    <row r="2924" spans="3:7" x14ac:dyDescent="0.2">
      <c r="C2924" t="s">
        <v>1038</v>
      </c>
      <c r="D2924" t="s">
        <v>777</v>
      </c>
      <c r="E2924">
        <v>4</v>
      </c>
      <c r="F2924" t="str">
        <f>IFERROR(VLOOKUP(TRIM(sas_2015[[#This Row],[vehicle_Body type]]),body_cat[],2,FALSE)," ")</f>
        <v>auto</v>
      </c>
      <c r="G2924" t="str">
        <f>IFERROR(VLOOKUP(TRIM(sas_2015[[#This Row],[Registration type]]),regi_cat[],2,FALSE)," ")</f>
        <v>auto</v>
      </c>
    </row>
    <row r="2925" spans="3:7" x14ac:dyDescent="0.2">
      <c r="C2925" t="s">
        <v>1038</v>
      </c>
      <c r="D2925" t="s">
        <v>718</v>
      </c>
      <c r="E2925">
        <v>419</v>
      </c>
      <c r="F2925" t="str">
        <f>IFERROR(VLOOKUP(TRIM(sas_2015[[#This Row],[vehicle_Body type]]),body_cat[],2,FALSE)," ")</f>
        <v>auto</v>
      </c>
      <c r="G2925" t="str">
        <f>IFERROR(VLOOKUP(TRIM(sas_2015[[#This Row],[Registration type]]),regi_cat[],2,FALSE)," ")</f>
        <v>auto</v>
      </c>
    </row>
    <row r="2926" spans="3:7" x14ac:dyDescent="0.2">
      <c r="C2926" t="s">
        <v>1038</v>
      </c>
      <c r="D2926" t="s">
        <v>778</v>
      </c>
      <c r="E2926">
        <v>16</v>
      </c>
      <c r="F2926" t="str">
        <f>IFERROR(VLOOKUP(TRIM(sas_2015[[#This Row],[vehicle_Body type]]),body_cat[],2,FALSE)," ")</f>
        <v>auto</v>
      </c>
      <c r="G2926" t="str">
        <f>IFERROR(VLOOKUP(TRIM(sas_2015[[#This Row],[Registration type]]),regi_cat[],2,FALSE)," ")</f>
        <v>auto</v>
      </c>
    </row>
    <row r="2927" spans="3:7" x14ac:dyDescent="0.2">
      <c r="C2927" t="s">
        <v>1038</v>
      </c>
      <c r="D2927" t="s">
        <v>719</v>
      </c>
      <c r="E2927">
        <v>72</v>
      </c>
      <c r="F2927" t="str">
        <f>IFERROR(VLOOKUP(TRIM(sas_2015[[#This Row],[vehicle_Body type]]),body_cat[],2,FALSE)," ")</f>
        <v>auto</v>
      </c>
      <c r="G2927" t="str">
        <f>IFERROR(VLOOKUP(TRIM(sas_2015[[#This Row],[Registration type]]),regi_cat[],2,FALSE)," ")</f>
        <v>auto</v>
      </c>
    </row>
    <row r="2928" spans="3:7" x14ac:dyDescent="0.2">
      <c r="C2928" t="s">
        <v>1038</v>
      </c>
      <c r="D2928" t="s">
        <v>780</v>
      </c>
      <c r="E2928">
        <v>18</v>
      </c>
      <c r="F2928" t="str">
        <f>IFERROR(VLOOKUP(TRIM(sas_2015[[#This Row],[vehicle_Body type]]),body_cat[],2,FALSE)," ")</f>
        <v>auto</v>
      </c>
      <c r="G2928" t="str">
        <f>IFERROR(VLOOKUP(TRIM(sas_2015[[#This Row],[Registration type]]),regi_cat[],2,FALSE)," ")</f>
        <v>auto</v>
      </c>
    </row>
    <row r="2929" spans="3:7" x14ac:dyDescent="0.2">
      <c r="C2929" t="s">
        <v>1038</v>
      </c>
      <c r="D2929" t="s">
        <v>781</v>
      </c>
      <c r="E2929">
        <v>43</v>
      </c>
      <c r="F2929" t="str">
        <f>IFERROR(VLOOKUP(TRIM(sas_2015[[#This Row],[vehicle_Body type]]),body_cat[],2,FALSE)," ")</f>
        <v>auto</v>
      </c>
      <c r="G2929" t="str">
        <f>IFERROR(VLOOKUP(TRIM(sas_2015[[#This Row],[Registration type]]),regi_cat[],2,FALSE)," ")</f>
        <v>auto</v>
      </c>
    </row>
    <row r="2930" spans="3:7" x14ac:dyDescent="0.2">
      <c r="C2930" t="s">
        <v>1038</v>
      </c>
      <c r="D2930" t="s">
        <v>782</v>
      </c>
      <c r="E2930">
        <v>758</v>
      </c>
      <c r="F2930" t="str">
        <f>IFERROR(VLOOKUP(TRIM(sas_2015[[#This Row],[vehicle_Body type]]),body_cat[],2,FALSE)," ")</f>
        <v>auto</v>
      </c>
      <c r="G2930" t="str">
        <f>IFERROR(VLOOKUP(TRIM(sas_2015[[#This Row],[Registration type]]),regi_cat[],2,FALSE)," ")</f>
        <v>auto</v>
      </c>
    </row>
    <row r="2931" spans="3:7" x14ac:dyDescent="0.2">
      <c r="C2931" t="s">
        <v>1038</v>
      </c>
      <c r="D2931" t="s">
        <v>721</v>
      </c>
      <c r="E2931">
        <v>957</v>
      </c>
      <c r="F2931" t="str">
        <f>IFERROR(VLOOKUP(TRIM(sas_2015[[#This Row],[vehicle_Body type]]),body_cat[],2,FALSE)," ")</f>
        <v>auto</v>
      </c>
      <c r="G2931" t="str">
        <f>IFERROR(VLOOKUP(TRIM(sas_2015[[#This Row],[Registration type]]),regi_cat[],2,FALSE)," ")</f>
        <v>auto</v>
      </c>
    </row>
    <row r="2932" spans="3:7" x14ac:dyDescent="0.2">
      <c r="C2932" t="s">
        <v>1038</v>
      </c>
      <c r="D2932" t="s">
        <v>783</v>
      </c>
      <c r="E2932">
        <v>24</v>
      </c>
      <c r="F2932" t="str">
        <f>IFERROR(VLOOKUP(TRIM(sas_2015[[#This Row],[vehicle_Body type]]),body_cat[],2,FALSE)," ")</f>
        <v>auto</v>
      </c>
      <c r="G2932" t="str">
        <f>IFERROR(VLOOKUP(TRIM(sas_2015[[#This Row],[Registration type]]),regi_cat[],2,FALSE)," ")</f>
        <v>auto</v>
      </c>
    </row>
    <row r="2933" spans="3:7" x14ac:dyDescent="0.2">
      <c r="C2933" t="s">
        <v>1038</v>
      </c>
      <c r="D2933" t="s">
        <v>839</v>
      </c>
      <c r="E2933">
        <v>51</v>
      </c>
      <c r="F2933" t="str">
        <f>IFERROR(VLOOKUP(TRIM(sas_2015[[#This Row],[vehicle_Body type]]),body_cat[],2,FALSE)," ")</f>
        <v>auto</v>
      </c>
      <c r="G2933" t="str">
        <f>IFERROR(VLOOKUP(TRIM(sas_2015[[#This Row],[Registration type]]),regi_cat[],2,FALSE)," ")</f>
        <v>passenger truck</v>
      </c>
    </row>
    <row r="2934" spans="3:7" x14ac:dyDescent="0.2">
      <c r="C2934" t="s">
        <v>1038</v>
      </c>
      <c r="D2934" t="s">
        <v>826</v>
      </c>
      <c r="E2934">
        <v>6</v>
      </c>
      <c r="F2934" t="str">
        <f>IFERROR(VLOOKUP(TRIM(sas_2015[[#This Row],[vehicle_Body type]]),body_cat[],2,FALSE)," ")</f>
        <v>auto</v>
      </c>
      <c r="G2934" t="str">
        <f>IFERROR(VLOOKUP(TRIM(sas_2015[[#This Row],[Registration type]]),regi_cat[],2,FALSE)," ")</f>
        <v>auto</v>
      </c>
    </row>
    <row r="2935" spans="3:7" x14ac:dyDescent="0.2">
      <c r="C2935" t="s">
        <v>1038</v>
      </c>
      <c r="D2935" t="s">
        <v>841</v>
      </c>
      <c r="E2935">
        <v>6</v>
      </c>
      <c r="F2935" t="str">
        <f>IFERROR(VLOOKUP(TRIM(sas_2015[[#This Row],[vehicle_Body type]]),body_cat[],2,FALSE)," ")</f>
        <v>auto</v>
      </c>
      <c r="G2935" t="str">
        <f>IFERROR(VLOOKUP(TRIM(sas_2015[[#This Row],[Registration type]]),regi_cat[],2,FALSE)," ")</f>
        <v>auto</v>
      </c>
    </row>
    <row r="2936" spans="3:7" x14ac:dyDescent="0.2">
      <c r="C2936" t="s">
        <v>1038</v>
      </c>
      <c r="D2936" t="s">
        <v>842</v>
      </c>
      <c r="E2936">
        <v>1</v>
      </c>
      <c r="F2936" t="str">
        <f>IFERROR(VLOOKUP(TRIM(sas_2015[[#This Row],[vehicle_Body type]]),body_cat[],2,FALSE)," ")</f>
        <v>auto</v>
      </c>
      <c r="G2936" t="str">
        <f>IFERROR(VLOOKUP(TRIM(sas_2015[[#This Row],[Registration type]]),regi_cat[],2,FALSE)," ")</f>
        <v>auto</v>
      </c>
    </row>
    <row r="2937" spans="3:7" x14ac:dyDescent="0.2">
      <c r="C2937" t="s">
        <v>1038</v>
      </c>
      <c r="D2937" t="s">
        <v>785</v>
      </c>
      <c r="E2937">
        <v>3</v>
      </c>
      <c r="F2937" t="str">
        <f>IFERROR(VLOOKUP(TRIM(sas_2015[[#This Row],[vehicle_Body type]]),body_cat[],2,FALSE)," ")</f>
        <v>auto</v>
      </c>
      <c r="G2937" t="str">
        <f>IFERROR(VLOOKUP(TRIM(sas_2015[[#This Row],[Registration type]]),regi_cat[],2,FALSE)," ")</f>
        <v>auto</v>
      </c>
    </row>
    <row r="2938" spans="3:7" x14ac:dyDescent="0.2">
      <c r="C2938" t="s">
        <v>1038</v>
      </c>
      <c r="D2938" t="s">
        <v>827</v>
      </c>
      <c r="E2938">
        <v>3</v>
      </c>
      <c r="F2938" t="str">
        <f>IFERROR(VLOOKUP(TRIM(sas_2015[[#This Row],[vehicle_Body type]]),body_cat[],2,FALSE)," ")</f>
        <v>auto</v>
      </c>
      <c r="G2938" t="str">
        <f>IFERROR(VLOOKUP(TRIM(sas_2015[[#This Row],[Registration type]]),regi_cat[],2,FALSE)," ")</f>
        <v>auto</v>
      </c>
    </row>
    <row r="2939" spans="3:7" x14ac:dyDescent="0.2">
      <c r="C2939" t="s">
        <v>1038</v>
      </c>
      <c r="D2939" t="s">
        <v>843</v>
      </c>
      <c r="E2939">
        <v>1</v>
      </c>
      <c r="F2939" t="str">
        <f>IFERROR(VLOOKUP(TRIM(sas_2015[[#This Row],[vehicle_Body type]]),body_cat[],2,FALSE)," ")</f>
        <v>auto</v>
      </c>
      <c r="G2939" t="str">
        <f>IFERROR(VLOOKUP(TRIM(sas_2015[[#This Row],[Registration type]]),regi_cat[],2,FALSE)," ")</f>
        <v>auto</v>
      </c>
    </row>
    <row r="2940" spans="3:7" x14ac:dyDescent="0.2">
      <c r="C2940" t="s">
        <v>1038</v>
      </c>
      <c r="D2940" t="s">
        <v>723</v>
      </c>
      <c r="E2940">
        <v>141</v>
      </c>
      <c r="F2940" t="str">
        <f>IFERROR(VLOOKUP(TRIM(sas_2015[[#This Row],[vehicle_Body type]]),body_cat[],2,FALSE)," ")</f>
        <v>auto</v>
      </c>
      <c r="G2940" t="str">
        <f>IFERROR(VLOOKUP(TRIM(sas_2015[[#This Row],[Registration type]]),regi_cat[],2,FALSE)," ")</f>
        <v>auto</v>
      </c>
    </row>
    <row r="2941" spans="3:7" x14ac:dyDescent="0.2">
      <c r="C2941" t="s">
        <v>1038</v>
      </c>
      <c r="D2941" t="s">
        <v>724</v>
      </c>
      <c r="E2941">
        <v>537</v>
      </c>
      <c r="F2941" t="str">
        <f>IFERROR(VLOOKUP(TRIM(sas_2015[[#This Row],[vehicle_Body type]]),body_cat[],2,FALSE)," ")</f>
        <v>auto</v>
      </c>
      <c r="G2941" t="str">
        <f>IFERROR(VLOOKUP(TRIM(sas_2015[[#This Row],[Registration type]]),regi_cat[],2,FALSE)," ")</f>
        <v>auto</v>
      </c>
    </row>
    <row r="2942" spans="3:7" x14ac:dyDescent="0.2">
      <c r="C2942" t="s">
        <v>1038</v>
      </c>
      <c r="D2942" t="s">
        <v>787</v>
      </c>
      <c r="E2942">
        <v>7</v>
      </c>
      <c r="F2942" t="str">
        <f>IFERROR(VLOOKUP(TRIM(sas_2015[[#This Row],[vehicle_Body type]]),body_cat[],2,FALSE)," ")</f>
        <v>auto</v>
      </c>
      <c r="G2942" t="str">
        <f>IFERROR(VLOOKUP(TRIM(sas_2015[[#This Row],[Registration type]]),regi_cat[],2,FALSE)," ")</f>
        <v>auto</v>
      </c>
    </row>
    <row r="2943" spans="3:7" x14ac:dyDescent="0.2">
      <c r="C2943" t="s">
        <v>1038</v>
      </c>
      <c r="D2943" t="s">
        <v>788</v>
      </c>
      <c r="E2943">
        <v>50</v>
      </c>
      <c r="F2943" t="str">
        <f>IFERROR(VLOOKUP(TRIM(sas_2015[[#This Row],[vehicle_Body type]]),body_cat[],2,FALSE)," ")</f>
        <v>auto</v>
      </c>
      <c r="G2943" t="str">
        <f>IFERROR(VLOOKUP(TRIM(sas_2015[[#This Row],[Registration type]]),regi_cat[],2,FALSE)," ")</f>
        <v>auto</v>
      </c>
    </row>
    <row r="2944" spans="3:7" x14ac:dyDescent="0.2">
      <c r="C2944" t="s">
        <v>1038</v>
      </c>
      <c r="D2944" t="s">
        <v>789</v>
      </c>
      <c r="E2944">
        <v>23</v>
      </c>
      <c r="F2944" t="str">
        <f>IFERROR(VLOOKUP(TRIM(sas_2015[[#This Row],[vehicle_Body type]]),body_cat[],2,FALSE)," ")</f>
        <v>auto</v>
      </c>
      <c r="G2944" t="str">
        <f>IFERROR(VLOOKUP(TRIM(sas_2015[[#This Row],[Registration type]]),regi_cat[],2,FALSE)," ")</f>
        <v>auto</v>
      </c>
    </row>
    <row r="2945" spans="3:7" x14ac:dyDescent="0.2">
      <c r="C2945" t="s">
        <v>1038</v>
      </c>
      <c r="D2945" t="s">
        <v>790</v>
      </c>
      <c r="E2945">
        <v>5</v>
      </c>
      <c r="F2945" t="str">
        <f>IFERROR(VLOOKUP(TRIM(sas_2015[[#This Row],[vehicle_Body type]]),body_cat[],2,FALSE)," ")</f>
        <v>auto</v>
      </c>
      <c r="G2945" t="str">
        <f>IFERROR(VLOOKUP(TRIM(sas_2015[[#This Row],[Registration type]]),regi_cat[],2,FALSE)," ")</f>
        <v>auto</v>
      </c>
    </row>
    <row r="2946" spans="3:7" x14ac:dyDescent="0.2">
      <c r="C2946" t="s">
        <v>1038</v>
      </c>
      <c r="D2946" t="s">
        <v>725</v>
      </c>
      <c r="E2946">
        <v>37</v>
      </c>
      <c r="F2946" t="str">
        <f>IFERROR(VLOOKUP(TRIM(sas_2015[[#This Row],[vehicle_Body type]]),body_cat[],2,FALSE)," ")</f>
        <v>auto</v>
      </c>
      <c r="G2946" t="str">
        <f>IFERROR(VLOOKUP(TRIM(sas_2015[[#This Row],[Registration type]]),regi_cat[],2,FALSE)," ")</f>
        <v>auto</v>
      </c>
    </row>
    <row r="2947" spans="3:7" x14ac:dyDescent="0.2">
      <c r="C2947" t="s">
        <v>1038</v>
      </c>
      <c r="D2947" t="s">
        <v>791</v>
      </c>
      <c r="E2947">
        <v>407</v>
      </c>
      <c r="F2947" t="str">
        <f>IFERROR(VLOOKUP(TRIM(sas_2015[[#This Row],[vehicle_Body type]]),body_cat[],2,FALSE)," ")</f>
        <v>auto</v>
      </c>
      <c r="G2947" t="str">
        <f>IFERROR(VLOOKUP(TRIM(sas_2015[[#This Row],[Registration type]]),regi_cat[],2,FALSE)," ")</f>
        <v>auto</v>
      </c>
    </row>
    <row r="2948" spans="3:7" x14ac:dyDescent="0.2">
      <c r="C2948" t="s">
        <v>1038</v>
      </c>
      <c r="D2948" t="s">
        <v>727</v>
      </c>
      <c r="E2948">
        <v>130</v>
      </c>
      <c r="F2948" t="str">
        <f>IFERROR(VLOOKUP(TRIM(sas_2015[[#This Row],[vehicle_Body type]]),body_cat[],2,FALSE)," ")</f>
        <v>auto</v>
      </c>
      <c r="G2948" t="str">
        <f>IFERROR(VLOOKUP(TRIM(sas_2015[[#This Row],[Registration type]]),regi_cat[],2,FALSE)," ")</f>
        <v>auto</v>
      </c>
    </row>
    <row r="2949" spans="3:7" x14ac:dyDescent="0.2">
      <c r="C2949" t="s">
        <v>1038</v>
      </c>
      <c r="D2949" t="s">
        <v>792</v>
      </c>
      <c r="E2949">
        <v>48</v>
      </c>
      <c r="F2949" t="str">
        <f>IFERROR(VLOOKUP(TRIM(sas_2015[[#This Row],[vehicle_Body type]]),body_cat[],2,FALSE)," ")</f>
        <v>auto</v>
      </c>
      <c r="G2949" t="str">
        <f>IFERROR(VLOOKUP(TRIM(sas_2015[[#This Row],[Registration type]]),regi_cat[],2,FALSE)," ")</f>
        <v>auto</v>
      </c>
    </row>
    <row r="2950" spans="3:7" x14ac:dyDescent="0.2">
      <c r="C2950" t="s">
        <v>1038</v>
      </c>
      <c r="D2950" t="s">
        <v>845</v>
      </c>
      <c r="E2950">
        <v>1</v>
      </c>
      <c r="F2950" t="str">
        <f>IFERROR(VLOOKUP(TRIM(sas_2015[[#This Row],[vehicle_Body type]]),body_cat[],2,FALSE)," ")</f>
        <v>auto</v>
      </c>
      <c r="G2950" t="str">
        <f>IFERROR(VLOOKUP(TRIM(sas_2015[[#This Row],[Registration type]]),regi_cat[],2,FALSE)," ")</f>
        <v>auto</v>
      </c>
    </row>
    <row r="2951" spans="3:7" x14ac:dyDescent="0.2">
      <c r="C2951" t="s">
        <v>1038</v>
      </c>
      <c r="D2951" t="s">
        <v>735</v>
      </c>
      <c r="E2951">
        <v>1</v>
      </c>
      <c r="F2951" t="str">
        <f>IFERROR(VLOOKUP(TRIM(sas_2015[[#This Row],[vehicle_Body type]]),body_cat[],2,FALSE)," ")</f>
        <v>auto</v>
      </c>
      <c r="G2951" t="str">
        <f>IFERROR(VLOOKUP(TRIM(sas_2015[[#This Row],[Registration type]]),regi_cat[],2,FALSE)," ")</f>
        <v>auto</v>
      </c>
    </row>
    <row r="2952" spans="3:7" x14ac:dyDescent="0.2">
      <c r="C2952" t="s">
        <v>1038</v>
      </c>
      <c r="D2952" t="s">
        <v>794</v>
      </c>
      <c r="E2952">
        <v>240</v>
      </c>
      <c r="F2952" t="str">
        <f>IFERROR(VLOOKUP(TRIM(sas_2015[[#This Row],[vehicle_Body type]]),body_cat[],2,FALSE)," ")</f>
        <v>auto</v>
      </c>
      <c r="G2952" t="str">
        <f>IFERROR(VLOOKUP(TRIM(sas_2015[[#This Row],[Registration type]]),regi_cat[],2,FALSE)," ")</f>
        <v>auto</v>
      </c>
    </row>
    <row r="2953" spans="3:7" x14ac:dyDescent="0.2">
      <c r="C2953" t="s">
        <v>1038</v>
      </c>
      <c r="D2953" t="s">
        <v>736</v>
      </c>
      <c r="E2953">
        <v>1189</v>
      </c>
      <c r="F2953" t="str">
        <f>IFERROR(VLOOKUP(TRIM(sas_2015[[#This Row],[vehicle_Body type]]),body_cat[],2,FALSE)," ")</f>
        <v>auto</v>
      </c>
      <c r="G2953" t="str">
        <f>IFERROR(VLOOKUP(TRIM(sas_2015[[#This Row],[Registration type]]),regi_cat[],2,FALSE)," ")</f>
        <v>municipal other</v>
      </c>
    </row>
    <row r="2954" spans="3:7" x14ac:dyDescent="0.2">
      <c r="C2954" t="s">
        <v>1038</v>
      </c>
      <c r="D2954" t="s">
        <v>795</v>
      </c>
      <c r="E2954">
        <v>23</v>
      </c>
      <c r="F2954" t="str">
        <f>IFERROR(VLOOKUP(TRIM(sas_2015[[#This Row],[vehicle_Body type]]),body_cat[],2,FALSE)," ")</f>
        <v>auto</v>
      </c>
      <c r="G2954" t="str">
        <f>IFERROR(VLOOKUP(TRIM(sas_2015[[#This Row],[Registration type]]),regi_cat[],2,FALSE)," ")</f>
        <v>auto</v>
      </c>
    </row>
    <row r="2955" spans="3:7" x14ac:dyDescent="0.2">
      <c r="C2955" t="s">
        <v>1038</v>
      </c>
      <c r="D2955" t="s">
        <v>796</v>
      </c>
      <c r="E2955">
        <v>50</v>
      </c>
      <c r="F2955" t="str">
        <f>IFERROR(VLOOKUP(TRIM(sas_2015[[#This Row],[vehicle_Body type]]),body_cat[],2,FALSE)," ")</f>
        <v>auto</v>
      </c>
      <c r="G2955" t="str">
        <f>IFERROR(VLOOKUP(TRIM(sas_2015[[#This Row],[Registration type]]),regi_cat[],2,FALSE)," ")</f>
        <v>auto</v>
      </c>
    </row>
    <row r="2956" spans="3:7" x14ac:dyDescent="0.2">
      <c r="C2956" t="s">
        <v>1038</v>
      </c>
      <c r="D2956" t="s">
        <v>797</v>
      </c>
      <c r="E2956">
        <v>58</v>
      </c>
      <c r="F2956" t="str">
        <f>IFERROR(VLOOKUP(TRIM(sas_2015[[#This Row],[vehicle_Body type]]),body_cat[],2,FALSE)," ")</f>
        <v>auto</v>
      </c>
      <c r="G2956" t="str">
        <f>IFERROR(VLOOKUP(TRIM(sas_2015[[#This Row],[Registration type]]),regi_cat[],2,FALSE)," ")</f>
        <v>auto</v>
      </c>
    </row>
    <row r="2957" spans="3:7" x14ac:dyDescent="0.2">
      <c r="C2957" t="s">
        <v>1038</v>
      </c>
      <c r="D2957" t="s">
        <v>798</v>
      </c>
      <c r="E2957">
        <v>4</v>
      </c>
      <c r="F2957" t="str">
        <f>IFERROR(VLOOKUP(TRIM(sas_2015[[#This Row],[vehicle_Body type]]),body_cat[],2,FALSE)," ")</f>
        <v>auto</v>
      </c>
      <c r="G2957" t="str">
        <f>IFERROR(VLOOKUP(TRIM(sas_2015[[#This Row],[Registration type]]),regi_cat[],2,FALSE)," ")</f>
        <v>auto</v>
      </c>
    </row>
    <row r="2958" spans="3:7" x14ac:dyDescent="0.2">
      <c r="C2958" t="s">
        <v>1038</v>
      </c>
      <c r="D2958" t="s">
        <v>737</v>
      </c>
      <c r="E2958">
        <v>252</v>
      </c>
      <c r="F2958" t="str">
        <f>IFERROR(VLOOKUP(TRIM(sas_2015[[#This Row],[vehicle_Body type]]),body_cat[],2,FALSE)," ")</f>
        <v>auto</v>
      </c>
      <c r="G2958" t="str">
        <f>IFERROR(VLOOKUP(TRIM(sas_2015[[#This Row],[Registration type]]),regi_cat[],2,FALSE)," ")</f>
        <v>auto</v>
      </c>
    </row>
    <row r="2959" spans="3:7" x14ac:dyDescent="0.2">
      <c r="C2959" t="s">
        <v>1038</v>
      </c>
      <c r="D2959" t="s">
        <v>799</v>
      </c>
      <c r="E2959">
        <v>10</v>
      </c>
      <c r="F2959" t="str">
        <f>IFERROR(VLOOKUP(TRIM(sas_2015[[#This Row],[vehicle_Body type]]),body_cat[],2,FALSE)," ")</f>
        <v>auto</v>
      </c>
      <c r="G2959" t="str">
        <f>IFERROR(VLOOKUP(TRIM(sas_2015[[#This Row],[Registration type]]),regi_cat[],2,FALSE)," ")</f>
        <v>auto</v>
      </c>
    </row>
    <row r="2960" spans="3:7" x14ac:dyDescent="0.2">
      <c r="C2960" t="s">
        <v>1038</v>
      </c>
      <c r="D2960" t="s">
        <v>800</v>
      </c>
      <c r="E2960">
        <v>11</v>
      </c>
      <c r="F2960" t="str">
        <f>IFERROR(VLOOKUP(TRIM(sas_2015[[#This Row],[vehicle_Body type]]),body_cat[],2,FALSE)," ")</f>
        <v>auto</v>
      </c>
      <c r="G2960" t="str">
        <f>IFERROR(VLOOKUP(TRIM(sas_2015[[#This Row],[Registration type]]),regi_cat[],2,FALSE)," ")</f>
        <v>auto</v>
      </c>
    </row>
    <row r="2961" spans="3:7" x14ac:dyDescent="0.2">
      <c r="C2961" t="s">
        <v>1038</v>
      </c>
      <c r="D2961" t="s">
        <v>801</v>
      </c>
      <c r="E2961">
        <v>37</v>
      </c>
      <c r="F2961" t="str">
        <f>IFERROR(VLOOKUP(TRIM(sas_2015[[#This Row],[vehicle_Body type]]),body_cat[],2,FALSE)," ")</f>
        <v>auto</v>
      </c>
      <c r="G2961" t="str">
        <f>IFERROR(VLOOKUP(TRIM(sas_2015[[#This Row],[Registration type]]),regi_cat[],2,FALSE)," ")</f>
        <v>auto</v>
      </c>
    </row>
    <row r="2962" spans="3:7" x14ac:dyDescent="0.2">
      <c r="C2962" t="s">
        <v>1038</v>
      </c>
      <c r="D2962" t="s">
        <v>738</v>
      </c>
      <c r="E2962">
        <v>314427</v>
      </c>
      <c r="F2962" t="str">
        <f>IFERROR(VLOOKUP(TRIM(sas_2015[[#This Row],[vehicle_Body type]]),body_cat[],2,FALSE)," ")</f>
        <v>auto</v>
      </c>
      <c r="G2962" t="str">
        <f>IFERROR(VLOOKUP(TRIM(sas_2015[[#This Row],[Registration type]]),regi_cat[],2,FALSE)," ")</f>
        <v>auto</v>
      </c>
    </row>
    <row r="2963" spans="3:7" x14ac:dyDescent="0.2">
      <c r="C2963" t="s">
        <v>1038</v>
      </c>
      <c r="D2963" t="s">
        <v>848</v>
      </c>
      <c r="E2963">
        <v>2</v>
      </c>
      <c r="F2963" t="str">
        <f>IFERROR(VLOOKUP(TRIM(sas_2015[[#This Row],[vehicle_Body type]]),body_cat[],2,FALSE)," ")</f>
        <v>auto</v>
      </c>
      <c r="G2963" t="str">
        <f>IFERROR(VLOOKUP(TRIM(sas_2015[[#This Row],[Registration type]]),regi_cat[],2,FALSE)," ")</f>
        <v>auto</v>
      </c>
    </row>
    <row r="2964" spans="3:7" x14ac:dyDescent="0.2">
      <c r="C2964" t="s">
        <v>1038</v>
      </c>
      <c r="D2964" t="s">
        <v>739</v>
      </c>
      <c r="E2964">
        <v>147</v>
      </c>
      <c r="F2964" t="str">
        <f>IFERROR(VLOOKUP(TRIM(sas_2015[[#This Row],[vehicle_Body type]]),body_cat[],2,FALSE)," ")</f>
        <v>auto</v>
      </c>
      <c r="G2964" t="str">
        <f>IFERROR(VLOOKUP(TRIM(sas_2015[[#This Row],[Registration type]]),regi_cat[],2,FALSE)," ")</f>
        <v>auto</v>
      </c>
    </row>
    <row r="2965" spans="3:7" x14ac:dyDescent="0.2">
      <c r="C2965" t="s">
        <v>1038</v>
      </c>
      <c r="D2965" t="s">
        <v>803</v>
      </c>
      <c r="E2965">
        <v>259</v>
      </c>
      <c r="F2965" t="str">
        <f>IFERROR(VLOOKUP(TRIM(sas_2015[[#This Row],[vehicle_Body type]]),body_cat[],2,FALSE)," ")</f>
        <v>auto</v>
      </c>
      <c r="G2965" t="str">
        <f>IFERROR(VLOOKUP(TRIM(sas_2015[[#This Row],[Registration type]]),regi_cat[],2,FALSE)," ")</f>
        <v>auto</v>
      </c>
    </row>
    <row r="2966" spans="3:7" x14ac:dyDescent="0.2">
      <c r="C2966" t="s">
        <v>1038</v>
      </c>
      <c r="D2966" t="s">
        <v>804</v>
      </c>
      <c r="E2966">
        <v>13</v>
      </c>
      <c r="F2966" t="str">
        <f>IFERROR(VLOOKUP(TRIM(sas_2015[[#This Row],[vehicle_Body type]]),body_cat[],2,FALSE)," ")</f>
        <v>auto</v>
      </c>
      <c r="G2966" t="str">
        <f>IFERROR(VLOOKUP(TRIM(sas_2015[[#This Row],[Registration type]]),regi_cat[],2,FALSE)," ")</f>
        <v>auto</v>
      </c>
    </row>
    <row r="2967" spans="3:7" x14ac:dyDescent="0.2">
      <c r="C2967" t="s">
        <v>1038</v>
      </c>
      <c r="D2967" t="s">
        <v>740</v>
      </c>
      <c r="E2967">
        <v>435</v>
      </c>
      <c r="F2967" t="str">
        <f>IFERROR(VLOOKUP(TRIM(sas_2015[[#This Row],[vehicle_Body type]]),body_cat[],2,FALSE)," ")</f>
        <v>auto</v>
      </c>
      <c r="G2967" t="str">
        <f>IFERROR(VLOOKUP(TRIM(sas_2015[[#This Row],[Registration type]]),regi_cat[],2,FALSE)," ")</f>
        <v>auto</v>
      </c>
    </row>
    <row r="2968" spans="3:7" x14ac:dyDescent="0.2">
      <c r="C2968" t="s">
        <v>1038</v>
      </c>
      <c r="D2968" t="s">
        <v>741</v>
      </c>
      <c r="E2968">
        <v>9</v>
      </c>
      <c r="F2968" t="str">
        <f>IFERROR(VLOOKUP(TRIM(sas_2015[[#This Row],[vehicle_Body type]]),body_cat[],2,FALSE)," ")</f>
        <v>auto</v>
      </c>
      <c r="G2968" t="str">
        <f>IFERROR(VLOOKUP(TRIM(sas_2015[[#This Row],[Registration type]]),regi_cat[],2,FALSE)," ")</f>
        <v>passenger truck</v>
      </c>
    </row>
    <row r="2969" spans="3:7" x14ac:dyDescent="0.2">
      <c r="C2969" t="s">
        <v>1038</v>
      </c>
      <c r="D2969" t="s">
        <v>805</v>
      </c>
      <c r="E2969">
        <v>79</v>
      </c>
      <c r="F2969" t="str">
        <f>IFERROR(VLOOKUP(TRIM(sas_2015[[#This Row],[vehicle_Body type]]),body_cat[],2,FALSE)," ")</f>
        <v>auto</v>
      </c>
      <c r="G2969" t="str">
        <f>IFERROR(VLOOKUP(TRIM(sas_2015[[#This Row],[Registration type]]),regi_cat[],2,FALSE)," ")</f>
        <v>auto</v>
      </c>
    </row>
    <row r="2970" spans="3:7" x14ac:dyDescent="0.2">
      <c r="C2970" t="s">
        <v>1038</v>
      </c>
      <c r="D2970" t="s">
        <v>806</v>
      </c>
      <c r="E2970">
        <v>6</v>
      </c>
      <c r="F2970" t="str">
        <f>IFERROR(VLOOKUP(TRIM(sas_2015[[#This Row],[vehicle_Body type]]),body_cat[],2,FALSE)," ")</f>
        <v>auto</v>
      </c>
      <c r="G2970" t="str">
        <f>IFERROR(VLOOKUP(TRIM(sas_2015[[#This Row],[Registration type]]),regi_cat[],2,FALSE)," ")</f>
        <v>auto</v>
      </c>
    </row>
    <row r="2971" spans="3:7" x14ac:dyDescent="0.2">
      <c r="C2971" t="s">
        <v>1038</v>
      </c>
      <c r="D2971" t="s">
        <v>807</v>
      </c>
      <c r="E2971">
        <v>2</v>
      </c>
      <c r="F2971" t="str">
        <f>IFERROR(VLOOKUP(TRIM(sas_2015[[#This Row],[vehicle_Body type]]),body_cat[],2,FALSE)," ")</f>
        <v>auto</v>
      </c>
      <c r="G2971" t="str">
        <f>IFERROR(VLOOKUP(TRIM(sas_2015[[#This Row],[Registration type]]),regi_cat[],2,FALSE)," ")</f>
        <v>auto</v>
      </c>
    </row>
    <row r="2972" spans="3:7" x14ac:dyDescent="0.2">
      <c r="C2972" t="s">
        <v>1038</v>
      </c>
      <c r="D2972" t="s">
        <v>808</v>
      </c>
      <c r="E2972">
        <v>13</v>
      </c>
      <c r="F2972" t="str">
        <f>IFERROR(VLOOKUP(TRIM(sas_2015[[#This Row],[vehicle_Body type]]),body_cat[],2,FALSE)," ")</f>
        <v>auto</v>
      </c>
      <c r="G2972" t="str">
        <f>IFERROR(VLOOKUP(TRIM(sas_2015[[#This Row],[Registration type]]),regi_cat[],2,FALSE)," ")</f>
        <v>auto</v>
      </c>
    </row>
    <row r="2973" spans="3:7" x14ac:dyDescent="0.2">
      <c r="C2973" t="s">
        <v>1038</v>
      </c>
      <c r="D2973" t="s">
        <v>744</v>
      </c>
      <c r="E2973">
        <v>130</v>
      </c>
      <c r="F2973" t="str">
        <f>IFERROR(VLOOKUP(TRIM(sas_2015[[#This Row],[vehicle_Body type]]),body_cat[],2,FALSE)," ")</f>
        <v>auto</v>
      </c>
      <c r="G2973" t="str">
        <f>IFERROR(VLOOKUP(TRIM(sas_2015[[#This Row],[Registration type]]),regi_cat[],2,FALSE)," ")</f>
        <v>auto</v>
      </c>
    </row>
    <row r="2974" spans="3:7" x14ac:dyDescent="0.2">
      <c r="C2974" t="s">
        <v>1038</v>
      </c>
      <c r="D2974" t="s">
        <v>851</v>
      </c>
      <c r="E2974">
        <v>3</v>
      </c>
      <c r="F2974" t="str">
        <f>IFERROR(VLOOKUP(TRIM(sas_2015[[#This Row],[vehicle_Body type]]),body_cat[],2,FALSE)," ")</f>
        <v>auto</v>
      </c>
      <c r="G2974" t="str">
        <f>IFERROR(VLOOKUP(TRIM(sas_2015[[#This Row],[Registration type]]),regi_cat[],2,FALSE)," ")</f>
        <v>auto</v>
      </c>
    </row>
    <row r="2975" spans="3:7" x14ac:dyDescent="0.2">
      <c r="C2975" t="s">
        <v>1038</v>
      </c>
      <c r="D2975" t="s">
        <v>810</v>
      </c>
      <c r="E2975">
        <v>50</v>
      </c>
      <c r="F2975" t="str">
        <f>IFERROR(VLOOKUP(TRIM(sas_2015[[#This Row],[vehicle_Body type]]),body_cat[],2,FALSE)," ")</f>
        <v>auto</v>
      </c>
      <c r="G2975" t="str">
        <f>IFERROR(VLOOKUP(TRIM(sas_2015[[#This Row],[Registration type]]),regi_cat[],2,FALSE)," ")</f>
        <v>auto</v>
      </c>
    </row>
    <row r="2976" spans="3:7" x14ac:dyDescent="0.2">
      <c r="C2976" t="s">
        <v>1038</v>
      </c>
      <c r="D2976" t="s">
        <v>811</v>
      </c>
      <c r="E2976">
        <v>10</v>
      </c>
      <c r="F2976" t="str">
        <f>IFERROR(VLOOKUP(TRIM(sas_2015[[#This Row],[vehicle_Body type]]),body_cat[],2,FALSE)," ")</f>
        <v>auto</v>
      </c>
      <c r="G2976" t="str">
        <f>IFERROR(VLOOKUP(TRIM(sas_2015[[#This Row],[Registration type]]),regi_cat[],2,FALSE)," ")</f>
        <v>auto</v>
      </c>
    </row>
    <row r="2977" spans="3:7" x14ac:dyDescent="0.2">
      <c r="C2977" t="s">
        <v>1038</v>
      </c>
      <c r="D2977" t="s">
        <v>812</v>
      </c>
      <c r="E2977">
        <v>3</v>
      </c>
      <c r="F2977" t="str">
        <f>IFERROR(VLOOKUP(TRIM(sas_2015[[#This Row],[vehicle_Body type]]),body_cat[],2,FALSE)," ")</f>
        <v>auto</v>
      </c>
      <c r="G2977" t="str">
        <f>IFERROR(VLOOKUP(TRIM(sas_2015[[#This Row],[Registration type]]),regi_cat[],2,FALSE)," ")</f>
        <v>auto</v>
      </c>
    </row>
    <row r="2978" spans="3:7" x14ac:dyDescent="0.2">
      <c r="C2978" t="s">
        <v>1038</v>
      </c>
      <c r="D2978" t="s">
        <v>813</v>
      </c>
      <c r="E2978">
        <v>25</v>
      </c>
      <c r="F2978" t="str">
        <f>IFERROR(VLOOKUP(TRIM(sas_2015[[#This Row],[vehicle_Body type]]),body_cat[],2,FALSE)," ")</f>
        <v>auto</v>
      </c>
      <c r="G2978" t="str">
        <f>IFERROR(VLOOKUP(TRIM(sas_2015[[#This Row],[Registration type]]),regi_cat[],2,FALSE)," ")</f>
        <v>auto</v>
      </c>
    </row>
    <row r="2979" spans="3:7" x14ac:dyDescent="0.2">
      <c r="C2979" t="s">
        <v>1038</v>
      </c>
      <c r="D2979" t="s">
        <v>746</v>
      </c>
      <c r="E2979">
        <v>56</v>
      </c>
      <c r="F2979" t="str">
        <f>IFERROR(VLOOKUP(TRIM(sas_2015[[#This Row],[vehicle_Body type]]),body_cat[],2,FALSE)," ")</f>
        <v>auto</v>
      </c>
      <c r="G2979" t="str">
        <f>IFERROR(VLOOKUP(TRIM(sas_2015[[#This Row],[Registration type]]),regi_cat[],2,FALSE)," ")</f>
        <v>auto</v>
      </c>
    </row>
    <row r="2980" spans="3:7" x14ac:dyDescent="0.2">
      <c r="C2980" t="s">
        <v>1038</v>
      </c>
      <c r="D2980" t="s">
        <v>747</v>
      </c>
      <c r="E2980">
        <v>31</v>
      </c>
      <c r="F2980" t="str">
        <f>IFERROR(VLOOKUP(TRIM(sas_2015[[#This Row],[vehicle_Body type]]),body_cat[],2,FALSE)," ")</f>
        <v>auto</v>
      </c>
      <c r="G2980" t="str">
        <f>IFERROR(VLOOKUP(TRIM(sas_2015[[#This Row],[Registration type]]),regi_cat[],2,FALSE)," ")</f>
        <v>auto</v>
      </c>
    </row>
    <row r="2981" spans="3:7" x14ac:dyDescent="0.2">
      <c r="C2981" t="s">
        <v>1038</v>
      </c>
      <c r="D2981" t="s">
        <v>852</v>
      </c>
      <c r="E2981">
        <v>2</v>
      </c>
      <c r="F2981" t="str">
        <f>IFERROR(VLOOKUP(TRIM(sas_2015[[#This Row],[vehicle_Body type]]),body_cat[],2,FALSE)," ")</f>
        <v>auto</v>
      </c>
      <c r="G2981" t="str">
        <f>IFERROR(VLOOKUP(TRIM(sas_2015[[#This Row],[Registration type]]),regi_cat[],2,FALSE)," ")</f>
        <v>auto</v>
      </c>
    </row>
    <row r="2982" spans="3:7" x14ac:dyDescent="0.2">
      <c r="C2982" t="s">
        <v>1038</v>
      </c>
      <c r="D2982" t="s">
        <v>815</v>
      </c>
      <c r="E2982">
        <v>32</v>
      </c>
      <c r="F2982" t="str">
        <f>IFERROR(VLOOKUP(TRIM(sas_2015[[#This Row],[vehicle_Body type]]),body_cat[],2,FALSE)," ")</f>
        <v>auto</v>
      </c>
      <c r="G2982" t="str">
        <f>IFERROR(VLOOKUP(TRIM(sas_2015[[#This Row],[Registration type]]),regi_cat[],2,FALSE)," ")</f>
        <v>auto</v>
      </c>
    </row>
    <row r="2983" spans="3:7" x14ac:dyDescent="0.2">
      <c r="C2983" t="s">
        <v>1038</v>
      </c>
      <c r="D2983" t="s">
        <v>853</v>
      </c>
      <c r="E2983">
        <v>1</v>
      </c>
      <c r="F2983" t="str">
        <f>IFERROR(VLOOKUP(TRIM(sas_2015[[#This Row],[vehicle_Body type]]),body_cat[],2,FALSE)," ")</f>
        <v>auto</v>
      </c>
      <c r="G2983" t="str">
        <f>IFERROR(VLOOKUP(TRIM(sas_2015[[#This Row],[Registration type]]),regi_cat[],2,FALSE)," ")</f>
        <v>auto</v>
      </c>
    </row>
    <row r="2984" spans="3:7" x14ac:dyDescent="0.2">
      <c r="C2984" t="s">
        <v>1038</v>
      </c>
      <c r="D2984" t="s">
        <v>854</v>
      </c>
      <c r="E2984">
        <v>1</v>
      </c>
      <c r="F2984" t="str">
        <f>IFERROR(VLOOKUP(TRIM(sas_2015[[#This Row],[vehicle_Body type]]),body_cat[],2,FALSE)," ")</f>
        <v>auto</v>
      </c>
      <c r="G2984" t="str">
        <f>IFERROR(VLOOKUP(TRIM(sas_2015[[#This Row],[Registration type]]),regi_cat[],2,FALSE)," ")</f>
        <v>auto</v>
      </c>
    </row>
    <row r="2985" spans="3:7" x14ac:dyDescent="0.2">
      <c r="C2985" t="s">
        <v>1038</v>
      </c>
      <c r="D2985" t="s">
        <v>748</v>
      </c>
      <c r="E2985">
        <v>499</v>
      </c>
      <c r="F2985" t="str">
        <f>IFERROR(VLOOKUP(TRIM(sas_2015[[#This Row],[vehicle_Body type]]),body_cat[],2,FALSE)," ")</f>
        <v>auto</v>
      </c>
      <c r="G2985" t="str">
        <f>IFERROR(VLOOKUP(TRIM(sas_2015[[#This Row],[Registration type]]),regi_cat[],2,FALSE)," ")</f>
        <v>auto</v>
      </c>
    </row>
    <row r="2986" spans="3:7" x14ac:dyDescent="0.2">
      <c r="C2986" t="s">
        <v>1038</v>
      </c>
      <c r="D2986" t="s">
        <v>816</v>
      </c>
      <c r="E2986">
        <v>14</v>
      </c>
      <c r="F2986" t="str">
        <f>IFERROR(VLOOKUP(TRIM(sas_2015[[#This Row],[vehicle_Body type]]),body_cat[],2,FALSE)," ")</f>
        <v>auto</v>
      </c>
      <c r="G2986" t="str">
        <f>IFERROR(VLOOKUP(TRIM(sas_2015[[#This Row],[Registration type]]),regi_cat[],2,FALSE)," ")</f>
        <v>auto</v>
      </c>
    </row>
    <row r="2987" spans="3:7" x14ac:dyDescent="0.2">
      <c r="C2987" t="s">
        <v>1038</v>
      </c>
      <c r="D2987" t="s">
        <v>753</v>
      </c>
      <c r="E2987">
        <v>1</v>
      </c>
      <c r="F2987" t="str">
        <f>IFERROR(VLOOKUP(TRIM(sas_2015[[#This Row],[vehicle_Body type]]),body_cat[],2,FALSE)," ")</f>
        <v>auto</v>
      </c>
      <c r="G2987" t="str">
        <f>IFERROR(VLOOKUP(TRIM(sas_2015[[#This Row],[Registration type]]),regi_cat[],2,FALSE)," ")</f>
        <v>light commercial truck</v>
      </c>
    </row>
    <row r="2988" spans="3:7" x14ac:dyDescent="0.2">
      <c r="C2988" t="s">
        <v>1038</v>
      </c>
      <c r="D2988" t="s">
        <v>757</v>
      </c>
      <c r="E2988">
        <v>3</v>
      </c>
      <c r="F2988" t="str">
        <f>IFERROR(VLOOKUP(TRIM(sas_2015[[#This Row],[vehicle_Body type]]),body_cat[],2,FALSE)," ")</f>
        <v>auto</v>
      </c>
      <c r="G2988" t="str">
        <f>IFERROR(VLOOKUP(TRIM(sas_2015[[#This Row],[Registration type]]),regi_cat[],2,FALSE)," ")</f>
        <v>light commercial truck</v>
      </c>
    </row>
    <row r="2989" spans="3:7" x14ac:dyDescent="0.2">
      <c r="C2989" t="s">
        <v>1038</v>
      </c>
      <c r="D2989" t="s">
        <v>759</v>
      </c>
      <c r="E2989">
        <v>390</v>
      </c>
      <c r="F2989" t="str">
        <f>IFERROR(VLOOKUP(TRIM(sas_2015[[#This Row],[vehicle_Body type]]),body_cat[],2,FALSE)," ")</f>
        <v>auto</v>
      </c>
      <c r="G2989" t="str">
        <f>IFERROR(VLOOKUP(TRIM(sas_2015[[#This Row],[Registration type]]),regi_cat[],2,FALSE)," ")</f>
        <v>auto</v>
      </c>
    </row>
    <row r="2990" spans="3:7" x14ac:dyDescent="0.2">
      <c r="C2990" t="s">
        <v>1038</v>
      </c>
      <c r="D2990" t="s">
        <v>761</v>
      </c>
      <c r="E2990">
        <v>162</v>
      </c>
      <c r="F2990" t="str">
        <f>IFERROR(VLOOKUP(TRIM(sas_2015[[#This Row],[vehicle_Body type]]),body_cat[],2,FALSE)," ")</f>
        <v>auto</v>
      </c>
      <c r="G2990" t="str">
        <f>IFERROR(VLOOKUP(TRIM(sas_2015[[#This Row],[Registration type]]),regi_cat[],2,FALSE)," ")</f>
        <v>auto</v>
      </c>
    </row>
    <row r="2991" spans="3:7" x14ac:dyDescent="0.2">
      <c r="C2991" t="s">
        <v>1038</v>
      </c>
      <c r="D2991" t="s">
        <v>762</v>
      </c>
      <c r="E2991">
        <v>125</v>
      </c>
      <c r="F2991" t="str">
        <f>IFERROR(VLOOKUP(TRIM(sas_2015[[#This Row],[vehicle_Body type]]),body_cat[],2,FALSE)," ")</f>
        <v>auto</v>
      </c>
      <c r="G2991" t="str">
        <f>IFERROR(VLOOKUP(TRIM(sas_2015[[#This Row],[Registration type]]),regi_cat[],2,FALSE)," ")</f>
        <v>auto</v>
      </c>
    </row>
    <row r="2992" spans="3:7" x14ac:dyDescent="0.2">
      <c r="C2992" t="s">
        <v>1038</v>
      </c>
      <c r="D2992" t="s">
        <v>818</v>
      </c>
      <c r="E2992">
        <v>10</v>
      </c>
      <c r="F2992" t="str">
        <f>IFERROR(VLOOKUP(TRIM(sas_2015[[#This Row],[vehicle_Body type]]),body_cat[],2,FALSE)," ")</f>
        <v>auto</v>
      </c>
      <c r="G2992" t="str">
        <f>IFERROR(VLOOKUP(TRIM(sas_2015[[#This Row],[Registration type]]),regi_cat[],2,FALSE)," ")</f>
        <v>auto</v>
      </c>
    </row>
    <row r="2993" spans="3:7" x14ac:dyDescent="0.2">
      <c r="C2993" t="s">
        <v>1038</v>
      </c>
      <c r="D2993" t="s">
        <v>763</v>
      </c>
      <c r="E2993">
        <v>1376</v>
      </c>
      <c r="F2993" t="str">
        <f>IFERROR(VLOOKUP(TRIM(sas_2015[[#This Row],[vehicle_Body type]]),body_cat[],2,FALSE)," ")</f>
        <v>auto</v>
      </c>
      <c r="G2993" t="str">
        <f>IFERROR(VLOOKUP(TRIM(sas_2015[[#This Row],[Registration type]]),regi_cat[],2,FALSE)," ")</f>
        <v>auto</v>
      </c>
    </row>
    <row r="2994" spans="3:7" x14ac:dyDescent="0.2">
      <c r="C2994" t="s">
        <v>1038</v>
      </c>
      <c r="D2994" t="s">
        <v>764</v>
      </c>
      <c r="E2994">
        <v>353</v>
      </c>
      <c r="F2994" t="str">
        <f>IFERROR(VLOOKUP(TRIM(sas_2015[[#This Row],[vehicle_Body type]]),body_cat[],2,FALSE)," ")</f>
        <v>auto</v>
      </c>
      <c r="G2994" t="str">
        <f>IFERROR(VLOOKUP(TRIM(sas_2015[[#This Row],[Registration type]]),regi_cat[],2,FALSE)," ")</f>
        <v>auto</v>
      </c>
    </row>
    <row r="2995" spans="3:7" x14ac:dyDescent="0.2">
      <c r="C2995" t="s">
        <v>1038</v>
      </c>
      <c r="D2995" t="s">
        <v>819</v>
      </c>
      <c r="E2995">
        <v>10</v>
      </c>
      <c r="F2995" t="str">
        <f>IFERROR(VLOOKUP(TRIM(sas_2015[[#This Row],[vehicle_Body type]]),body_cat[],2,FALSE)," ")</f>
        <v>auto</v>
      </c>
      <c r="G2995" t="str">
        <f>IFERROR(VLOOKUP(TRIM(sas_2015[[#This Row],[Registration type]]),regi_cat[],2,FALSE)," ")</f>
        <v>auto</v>
      </c>
    </row>
    <row r="2996" spans="3:7" x14ac:dyDescent="0.2">
      <c r="C2996" t="s">
        <v>1038</v>
      </c>
      <c r="D2996" t="s">
        <v>820</v>
      </c>
      <c r="E2996">
        <v>14</v>
      </c>
      <c r="F2996" t="str">
        <f>IFERROR(VLOOKUP(TRIM(sas_2015[[#This Row],[vehicle_Body type]]),body_cat[],2,FALSE)," ")</f>
        <v>auto</v>
      </c>
      <c r="G2996" t="str">
        <f>IFERROR(VLOOKUP(TRIM(sas_2015[[#This Row],[Registration type]]),regi_cat[],2,FALSE)," ")</f>
        <v>auto</v>
      </c>
    </row>
    <row r="2997" spans="3:7" x14ac:dyDescent="0.2">
      <c r="C2997" t="s">
        <v>1038</v>
      </c>
      <c r="D2997" t="s">
        <v>821</v>
      </c>
      <c r="E2997">
        <v>17</v>
      </c>
      <c r="F2997" t="str">
        <f>IFERROR(VLOOKUP(TRIM(sas_2015[[#This Row],[vehicle_Body type]]),body_cat[],2,FALSE)," ")</f>
        <v>auto</v>
      </c>
      <c r="G2997" t="str">
        <f>IFERROR(VLOOKUP(TRIM(sas_2015[[#This Row],[Registration type]]),regi_cat[],2,FALSE)," ")</f>
        <v>auto</v>
      </c>
    </row>
    <row r="2998" spans="3:7" x14ac:dyDescent="0.2">
      <c r="C2998" t="s">
        <v>1038</v>
      </c>
      <c r="D2998" t="s">
        <v>857</v>
      </c>
      <c r="E2998">
        <v>9</v>
      </c>
      <c r="F2998" t="str">
        <f>IFERROR(VLOOKUP(TRIM(sas_2015[[#This Row],[vehicle_Body type]]),body_cat[],2,FALSE)," ")</f>
        <v>auto</v>
      </c>
      <c r="G2998" t="str">
        <f>IFERROR(VLOOKUP(TRIM(sas_2015[[#This Row],[Registration type]]),regi_cat[],2,FALSE)," ")</f>
        <v>auto</v>
      </c>
    </row>
    <row r="2999" spans="3:7" x14ac:dyDescent="0.2">
      <c r="C2999" t="s">
        <v>1038</v>
      </c>
      <c r="D2999" t="s">
        <v>822</v>
      </c>
      <c r="E2999">
        <v>81</v>
      </c>
      <c r="F2999" t="str">
        <f>IFERROR(VLOOKUP(TRIM(sas_2015[[#This Row],[vehicle_Body type]]),body_cat[],2,FALSE)," ")</f>
        <v>auto</v>
      </c>
      <c r="G2999" t="str">
        <f>IFERROR(VLOOKUP(TRIM(sas_2015[[#This Row],[Registration type]]),regi_cat[],2,FALSE)," ")</f>
        <v>auto</v>
      </c>
    </row>
    <row r="3000" spans="3:7" x14ac:dyDescent="0.2">
      <c r="C3000" t="s">
        <v>1038</v>
      </c>
      <c r="D3000" t="s">
        <v>817</v>
      </c>
      <c r="E3000">
        <v>17</v>
      </c>
      <c r="F3000" t="str">
        <f>IFERROR(VLOOKUP(TRIM(sas_2015[[#This Row],[vehicle_Body type]]),body_cat[],2,FALSE)," ")</f>
        <v>auto</v>
      </c>
      <c r="G3000" t="str">
        <f>IFERROR(VLOOKUP(TRIM(sas_2015[[#This Row],[Registration type]]),regi_cat[],2,FALSE)," ")</f>
        <v>auto</v>
      </c>
    </row>
    <row r="3001" spans="3:7" x14ac:dyDescent="0.2">
      <c r="C3001" t="s">
        <v>1038</v>
      </c>
      <c r="D3001" t="s">
        <v>823</v>
      </c>
      <c r="E3001">
        <v>3</v>
      </c>
      <c r="F3001" t="str">
        <f>IFERROR(VLOOKUP(TRIM(sas_2015[[#This Row],[vehicle_Body type]]),body_cat[],2,FALSE)," ")</f>
        <v>auto</v>
      </c>
      <c r="G3001" t="str">
        <f>IFERROR(VLOOKUP(TRIM(sas_2015[[#This Row],[Registration type]]),regi_cat[],2,FALSE)," ")</f>
        <v>auto</v>
      </c>
    </row>
    <row r="3002" spans="3:7" x14ac:dyDescent="0.2">
      <c r="C3002" t="s">
        <v>1039</v>
      </c>
      <c r="D3002" t="s">
        <v>711</v>
      </c>
      <c r="E3002">
        <v>1</v>
      </c>
      <c r="F3002" t="str">
        <f>IFERROR(VLOOKUP(TRIM(sas_2015[[#This Row],[vehicle_Body type]]),body_cat[],2,FALSE)," ")</f>
        <v>auto</v>
      </c>
      <c r="G3002" t="str">
        <f>IFERROR(VLOOKUP(TRIM(sas_2015[[#This Row],[Registration type]]),regi_cat[],2,FALSE)," ")</f>
        <v>auto</v>
      </c>
    </row>
    <row r="3003" spans="3:7" x14ac:dyDescent="0.2">
      <c r="C3003" t="s">
        <v>1039</v>
      </c>
      <c r="D3003" t="s">
        <v>721</v>
      </c>
      <c r="E3003">
        <v>1</v>
      </c>
      <c r="F3003" t="str">
        <f>IFERROR(VLOOKUP(TRIM(sas_2015[[#This Row],[vehicle_Body type]]),body_cat[],2,FALSE)," ")</f>
        <v>auto</v>
      </c>
      <c r="G3003" t="str">
        <f>IFERROR(VLOOKUP(TRIM(sas_2015[[#This Row],[Registration type]]),regi_cat[],2,FALSE)," ")</f>
        <v>auto</v>
      </c>
    </row>
    <row r="3004" spans="3:7" x14ac:dyDescent="0.2">
      <c r="C3004" t="s">
        <v>1039</v>
      </c>
      <c r="D3004" t="s">
        <v>725</v>
      </c>
      <c r="E3004">
        <v>1</v>
      </c>
      <c r="F3004" t="str">
        <f>IFERROR(VLOOKUP(TRIM(sas_2015[[#This Row],[vehicle_Body type]]),body_cat[],2,FALSE)," ")</f>
        <v>auto</v>
      </c>
      <c r="G3004" t="str">
        <f>IFERROR(VLOOKUP(TRIM(sas_2015[[#This Row],[Registration type]]),regi_cat[],2,FALSE)," ")</f>
        <v>auto</v>
      </c>
    </row>
    <row r="3005" spans="3:7" x14ac:dyDescent="0.2">
      <c r="C3005" t="s">
        <v>1039</v>
      </c>
      <c r="D3005" t="s">
        <v>738</v>
      </c>
      <c r="E3005">
        <v>131</v>
      </c>
      <c r="F3005" t="str">
        <f>IFERROR(VLOOKUP(TRIM(sas_2015[[#This Row],[vehicle_Body type]]),body_cat[],2,FALSE)," ")</f>
        <v>auto</v>
      </c>
      <c r="G3005" t="str">
        <f>IFERROR(VLOOKUP(TRIM(sas_2015[[#This Row],[Registration type]]),regi_cat[],2,FALSE)," ")</f>
        <v>auto</v>
      </c>
    </row>
    <row r="3006" spans="3:7" x14ac:dyDescent="0.2">
      <c r="C3006" t="s">
        <v>1039</v>
      </c>
      <c r="D3006" t="s">
        <v>746</v>
      </c>
      <c r="E3006">
        <v>1</v>
      </c>
      <c r="F3006" t="str">
        <f>IFERROR(VLOOKUP(TRIM(sas_2015[[#This Row],[vehicle_Body type]]),body_cat[],2,FALSE)," ")</f>
        <v>auto</v>
      </c>
      <c r="G3006" t="str">
        <f>IFERROR(VLOOKUP(TRIM(sas_2015[[#This Row],[Registration type]]),regi_cat[],2,FALSE)," ")</f>
        <v>auto</v>
      </c>
    </row>
    <row r="3007" spans="3:7" x14ac:dyDescent="0.2">
      <c r="C3007" t="s">
        <v>1039</v>
      </c>
      <c r="D3007" t="s">
        <v>759</v>
      </c>
      <c r="E3007">
        <v>1</v>
      </c>
      <c r="F3007" t="str">
        <f>IFERROR(VLOOKUP(TRIM(sas_2015[[#This Row],[vehicle_Body type]]),body_cat[],2,FALSE)," ")</f>
        <v>auto</v>
      </c>
      <c r="G3007" t="str">
        <f>IFERROR(VLOOKUP(TRIM(sas_2015[[#This Row],[Registration type]]),regi_cat[],2,FALSE)," ")</f>
        <v>auto</v>
      </c>
    </row>
    <row r="3008" spans="3:7" x14ac:dyDescent="0.2">
      <c r="C3008" t="s">
        <v>1039</v>
      </c>
      <c r="D3008" t="s">
        <v>764</v>
      </c>
      <c r="E3008">
        <v>2</v>
      </c>
      <c r="F3008" t="str">
        <f>IFERROR(VLOOKUP(TRIM(sas_2015[[#This Row],[vehicle_Body type]]),body_cat[],2,FALSE)," ")</f>
        <v>auto</v>
      </c>
      <c r="G3008" t="str">
        <f>IFERROR(VLOOKUP(TRIM(sas_2015[[#This Row],[Registration type]]),regi_cat[],2,FALSE)," ")</f>
        <v>auto</v>
      </c>
    </row>
    <row r="3009" spans="3:7" x14ac:dyDescent="0.2">
      <c r="C3009" t="s">
        <v>1039</v>
      </c>
      <c r="D3009" t="s">
        <v>750</v>
      </c>
      <c r="E3009">
        <v>1</v>
      </c>
      <c r="F3009" t="str">
        <f>IFERROR(VLOOKUP(TRIM(sas_2015[[#This Row],[vehicle_Body type]]),body_cat[],2,FALSE)," ")</f>
        <v>auto</v>
      </c>
      <c r="G3009" t="str">
        <f>IFERROR(VLOOKUP(TRIM(sas_2015[[#This Row],[Registration type]]),regi_cat[],2,FALSE)," ")</f>
        <v xml:space="preserve"> </v>
      </c>
    </row>
    <row r="3010" spans="3:7" x14ac:dyDescent="0.2">
      <c r="C3010" t="s">
        <v>1040</v>
      </c>
      <c r="D3010" t="s">
        <v>749</v>
      </c>
      <c r="E3010">
        <v>6</v>
      </c>
      <c r="F3010" t="str">
        <f>IFERROR(VLOOKUP(TRIM(sas_2015[[#This Row],[vehicle_Body type]]),body_cat[],2,FALSE)," ")</f>
        <v>trailer</v>
      </c>
      <c r="G3010" t="str">
        <f>IFERROR(VLOOKUP(TRIM(sas_2015[[#This Row],[Registration type]]),regi_cat[],2,FALSE)," ")</f>
        <v xml:space="preserve"> </v>
      </c>
    </row>
    <row r="3011" spans="3:7" x14ac:dyDescent="0.2">
      <c r="C3011" t="s">
        <v>1040</v>
      </c>
      <c r="D3011" t="s">
        <v>836</v>
      </c>
      <c r="E3011">
        <v>9</v>
      </c>
      <c r="F3011" t="str">
        <f>IFERROR(VLOOKUP(TRIM(sas_2015[[#This Row],[vehicle_Body type]]),body_cat[],2,FALSE)," ")</f>
        <v>trailer</v>
      </c>
      <c r="G3011" t="str">
        <f>IFERROR(VLOOKUP(TRIM(sas_2015[[#This Row],[Registration type]]),regi_cat[],2,FALSE)," ")</f>
        <v>auto</v>
      </c>
    </row>
    <row r="3012" spans="3:7" x14ac:dyDescent="0.2">
      <c r="C3012" t="s">
        <v>1040</v>
      </c>
      <c r="D3012" t="s">
        <v>719</v>
      </c>
      <c r="E3012">
        <v>1</v>
      </c>
      <c r="F3012" t="str">
        <f>IFERROR(VLOOKUP(TRIM(sas_2015[[#This Row],[vehicle_Body type]]),body_cat[],2,FALSE)," ")</f>
        <v>trailer</v>
      </c>
      <c r="G3012" t="str">
        <f>IFERROR(VLOOKUP(TRIM(sas_2015[[#This Row],[Registration type]]),regi_cat[],2,FALSE)," ")</f>
        <v>auto</v>
      </c>
    </row>
    <row r="3013" spans="3:7" x14ac:dyDescent="0.2">
      <c r="C3013" t="s">
        <v>1040</v>
      </c>
      <c r="D3013" t="s">
        <v>964</v>
      </c>
      <c r="E3013">
        <v>1</v>
      </c>
      <c r="F3013" t="str">
        <f>IFERROR(VLOOKUP(TRIM(sas_2015[[#This Row],[vehicle_Body type]]),body_cat[],2,FALSE)," ")</f>
        <v>trailer</v>
      </c>
      <c r="G3013" t="str">
        <f>IFERROR(VLOOKUP(TRIM(sas_2015[[#This Row],[Registration type]]),regi_cat[],2,FALSE)," ")</f>
        <v>trailer</v>
      </c>
    </row>
    <row r="3014" spans="3:7" x14ac:dyDescent="0.2">
      <c r="C3014" t="s">
        <v>1040</v>
      </c>
      <c r="D3014" t="s">
        <v>736</v>
      </c>
      <c r="E3014">
        <v>61</v>
      </c>
      <c r="F3014" t="str">
        <f>IFERROR(VLOOKUP(TRIM(sas_2015[[#This Row],[vehicle_Body type]]),body_cat[],2,FALSE)," ")</f>
        <v>trailer</v>
      </c>
      <c r="G3014" t="str">
        <f>IFERROR(VLOOKUP(TRIM(sas_2015[[#This Row],[Registration type]]),regi_cat[],2,FALSE)," ")</f>
        <v>municipal other</v>
      </c>
    </row>
    <row r="3015" spans="3:7" x14ac:dyDescent="0.2">
      <c r="C3015" t="s">
        <v>1040</v>
      </c>
      <c r="D3015" t="s">
        <v>738</v>
      </c>
      <c r="E3015">
        <v>5</v>
      </c>
      <c r="F3015" t="str">
        <f>IFERROR(VLOOKUP(TRIM(sas_2015[[#This Row],[vehicle_Body type]]),body_cat[],2,FALSE)," ")</f>
        <v>trailer</v>
      </c>
      <c r="G3015" t="str">
        <f>IFERROR(VLOOKUP(TRIM(sas_2015[[#This Row],[Registration type]]),regi_cat[],2,FALSE)," ")</f>
        <v>auto</v>
      </c>
    </row>
    <row r="3016" spans="3:7" x14ac:dyDescent="0.2">
      <c r="C3016" t="s">
        <v>1040</v>
      </c>
      <c r="D3016" t="s">
        <v>740</v>
      </c>
      <c r="E3016">
        <v>1</v>
      </c>
      <c r="F3016" t="str">
        <f>IFERROR(VLOOKUP(TRIM(sas_2015[[#This Row],[vehicle_Body type]]),body_cat[],2,FALSE)," ")</f>
        <v>trailer</v>
      </c>
      <c r="G3016" t="str">
        <f>IFERROR(VLOOKUP(TRIM(sas_2015[[#This Row],[Registration type]]),regi_cat[],2,FALSE)," ")</f>
        <v>auto</v>
      </c>
    </row>
    <row r="3017" spans="3:7" x14ac:dyDescent="0.2">
      <c r="C3017" t="s">
        <v>1040</v>
      </c>
      <c r="D3017" t="s">
        <v>742</v>
      </c>
      <c r="E3017">
        <v>3</v>
      </c>
      <c r="F3017" t="str">
        <f>IFERROR(VLOOKUP(TRIM(sas_2015[[#This Row],[vehicle_Body type]]),body_cat[],2,FALSE)," ")</f>
        <v>trailer</v>
      </c>
      <c r="G3017" t="str">
        <f>IFERROR(VLOOKUP(TRIM(sas_2015[[#This Row],[Registration type]]),regi_cat[],2,FALSE)," ")</f>
        <v>trailer</v>
      </c>
    </row>
    <row r="3018" spans="3:7" x14ac:dyDescent="0.2">
      <c r="C3018" t="s">
        <v>1040</v>
      </c>
      <c r="D3018" t="s">
        <v>747</v>
      </c>
      <c r="E3018">
        <v>1</v>
      </c>
      <c r="F3018" t="str">
        <f>IFERROR(VLOOKUP(TRIM(sas_2015[[#This Row],[vehicle_Body type]]),body_cat[],2,FALSE)," ")</f>
        <v>trailer</v>
      </c>
      <c r="G3018" t="str">
        <f>IFERROR(VLOOKUP(TRIM(sas_2015[[#This Row],[Registration type]]),regi_cat[],2,FALSE)," ")</f>
        <v>auto</v>
      </c>
    </row>
    <row r="3019" spans="3:7" x14ac:dyDescent="0.2">
      <c r="C3019" t="s">
        <v>1040</v>
      </c>
      <c r="D3019" t="s">
        <v>751</v>
      </c>
      <c r="E3019">
        <v>1</v>
      </c>
      <c r="F3019" t="str">
        <f>IFERROR(VLOOKUP(TRIM(sas_2015[[#This Row],[vehicle_Body type]]),body_cat[],2,FALSE)," ")</f>
        <v>trailer</v>
      </c>
      <c r="G3019" t="str">
        <f>IFERROR(VLOOKUP(TRIM(sas_2015[[#This Row],[Registration type]]),regi_cat[],2,FALSE)," ")</f>
        <v>trailer</v>
      </c>
    </row>
    <row r="3020" spans="3:7" x14ac:dyDescent="0.2">
      <c r="C3020" t="s">
        <v>1040</v>
      </c>
      <c r="D3020" t="s">
        <v>872</v>
      </c>
      <c r="E3020">
        <v>1</v>
      </c>
      <c r="F3020" t="str">
        <f>IFERROR(VLOOKUP(TRIM(sas_2015[[#This Row],[vehicle_Body type]]),body_cat[],2,FALSE)," ")</f>
        <v>trailer</v>
      </c>
      <c r="G3020" t="str">
        <f>IFERROR(VLOOKUP(TRIM(sas_2015[[#This Row],[Registration type]]),regi_cat[],2,FALSE)," ")</f>
        <v>trailer</v>
      </c>
    </row>
    <row r="3021" spans="3:7" x14ac:dyDescent="0.2">
      <c r="C3021" t="s">
        <v>1040</v>
      </c>
      <c r="D3021" t="s">
        <v>884</v>
      </c>
      <c r="E3021">
        <v>6</v>
      </c>
      <c r="F3021" t="str">
        <f>IFERROR(VLOOKUP(TRIM(sas_2015[[#This Row],[vehicle_Body type]]),body_cat[],2,FALSE)," ")</f>
        <v>trailer</v>
      </c>
      <c r="G3021" t="str">
        <f>IFERROR(VLOOKUP(TRIM(sas_2015[[#This Row],[Registration type]]),regi_cat[],2,FALSE)," ")</f>
        <v>trailer</v>
      </c>
    </row>
    <row r="3022" spans="3:7" x14ac:dyDescent="0.2">
      <c r="C3022" t="s">
        <v>1040</v>
      </c>
      <c r="D3022" t="s">
        <v>885</v>
      </c>
      <c r="E3022">
        <v>2</v>
      </c>
      <c r="F3022" t="str">
        <f>IFERROR(VLOOKUP(TRIM(sas_2015[[#This Row],[vehicle_Body type]]),body_cat[],2,FALSE)," ")</f>
        <v>trailer</v>
      </c>
      <c r="G3022" t="str">
        <f>IFERROR(VLOOKUP(TRIM(sas_2015[[#This Row],[Registration type]]),regi_cat[],2,FALSE)," ")</f>
        <v>trailer</v>
      </c>
    </row>
    <row r="3023" spans="3:7" x14ac:dyDescent="0.2">
      <c r="C3023" t="s">
        <v>1040</v>
      </c>
      <c r="D3023" t="s">
        <v>971</v>
      </c>
      <c r="E3023">
        <v>1</v>
      </c>
      <c r="F3023" t="str">
        <f>IFERROR(VLOOKUP(TRIM(sas_2015[[#This Row],[vehicle_Body type]]),body_cat[],2,FALSE)," ")</f>
        <v>trailer</v>
      </c>
      <c r="G3023" t="str">
        <f>IFERROR(VLOOKUP(TRIM(sas_2015[[#This Row],[Registration type]]),regi_cat[],2,FALSE)," ")</f>
        <v>trailer</v>
      </c>
    </row>
    <row r="3024" spans="3:7" x14ac:dyDescent="0.2">
      <c r="C3024" t="s">
        <v>1040</v>
      </c>
      <c r="D3024" t="s">
        <v>952</v>
      </c>
      <c r="E3024">
        <v>2</v>
      </c>
      <c r="F3024" t="str">
        <f>IFERROR(VLOOKUP(TRIM(sas_2015[[#This Row],[vehicle_Body type]]),body_cat[],2,FALSE)," ")</f>
        <v>trailer</v>
      </c>
      <c r="G3024" t="str">
        <f>IFERROR(VLOOKUP(TRIM(sas_2015[[#This Row],[Registration type]]),regi_cat[],2,FALSE)," ")</f>
        <v>trailer</v>
      </c>
    </row>
    <row r="3025" spans="3:7" x14ac:dyDescent="0.2">
      <c r="C3025" t="s">
        <v>1040</v>
      </c>
      <c r="D3025" t="s">
        <v>753</v>
      </c>
      <c r="E3025">
        <v>4</v>
      </c>
      <c r="F3025" t="str">
        <f>IFERROR(VLOOKUP(TRIM(sas_2015[[#This Row],[vehicle_Body type]]),body_cat[],2,FALSE)," ")</f>
        <v>trailer</v>
      </c>
      <c r="G3025" t="str">
        <f>IFERROR(VLOOKUP(TRIM(sas_2015[[#This Row],[Registration type]]),regi_cat[],2,FALSE)," ")</f>
        <v>light commercial truck</v>
      </c>
    </row>
    <row r="3026" spans="3:7" x14ac:dyDescent="0.2">
      <c r="C3026" t="s">
        <v>1040</v>
      </c>
      <c r="D3026" t="s">
        <v>756</v>
      </c>
      <c r="E3026">
        <v>5</v>
      </c>
      <c r="F3026" t="str">
        <f>IFERROR(VLOOKUP(TRIM(sas_2015[[#This Row],[vehicle_Body type]]),body_cat[],2,FALSE)," ")</f>
        <v>trailer</v>
      </c>
      <c r="G3026" t="str">
        <f>IFERROR(VLOOKUP(TRIM(sas_2015[[#This Row],[Registration type]]),regi_cat[],2,FALSE)," ")</f>
        <v>combination long haul</v>
      </c>
    </row>
    <row r="3027" spans="3:7" x14ac:dyDescent="0.2">
      <c r="C3027" t="s">
        <v>1040</v>
      </c>
      <c r="D3027" t="s">
        <v>917</v>
      </c>
      <c r="E3027">
        <v>1</v>
      </c>
      <c r="F3027" t="str">
        <f>IFERROR(VLOOKUP(TRIM(sas_2015[[#This Row],[vehicle_Body type]]),body_cat[],2,FALSE)," ")</f>
        <v>trailer</v>
      </c>
      <c r="G3027" t="str">
        <f>IFERROR(VLOOKUP(TRIM(sas_2015[[#This Row],[Registration type]]),regi_cat[],2,FALSE)," ")</f>
        <v>combination long haul</v>
      </c>
    </row>
    <row r="3028" spans="3:7" x14ac:dyDescent="0.2">
      <c r="C3028" t="s">
        <v>1040</v>
      </c>
      <c r="D3028" t="s">
        <v>758</v>
      </c>
      <c r="E3028">
        <v>5</v>
      </c>
      <c r="F3028" t="str">
        <f>IFERROR(VLOOKUP(TRIM(sas_2015[[#This Row],[vehicle_Body type]]),body_cat[],2,FALSE)," ")</f>
        <v>trailer</v>
      </c>
      <c r="G3028" t="str">
        <f>IFERROR(VLOOKUP(TRIM(sas_2015[[#This Row],[Registration type]]),regi_cat[],2,FALSE)," ")</f>
        <v>combination long haul</v>
      </c>
    </row>
    <row r="3029" spans="3:7" x14ac:dyDescent="0.2">
      <c r="C3029" t="s">
        <v>1040</v>
      </c>
      <c r="D3029" t="s">
        <v>750</v>
      </c>
      <c r="E3029">
        <v>4</v>
      </c>
      <c r="F3029" t="str">
        <f>IFERROR(VLOOKUP(TRIM(sas_2015[[#This Row],[vehicle_Body type]]),body_cat[],2,FALSE)," ")</f>
        <v>trailer</v>
      </c>
      <c r="G3029" t="str">
        <f>IFERROR(VLOOKUP(TRIM(sas_2015[[#This Row],[Registration type]]),regi_cat[],2,FALSE)," ")</f>
        <v xml:space="preserve"> </v>
      </c>
    </row>
    <row r="3030" spans="3:7" x14ac:dyDescent="0.2">
      <c r="C3030" t="s">
        <v>1040</v>
      </c>
      <c r="D3030" t="s">
        <v>867</v>
      </c>
      <c r="E3030">
        <v>5</v>
      </c>
      <c r="F3030" t="str">
        <f>IFERROR(VLOOKUP(TRIM(sas_2015[[#This Row],[vehicle_Body type]]),body_cat[],2,FALSE)," ")</f>
        <v>trailer</v>
      </c>
      <c r="G3030" t="str">
        <f>IFERROR(VLOOKUP(TRIM(sas_2015[[#This Row],[Registration type]]),regi_cat[],2,FALSE)," ")</f>
        <v xml:space="preserve"> </v>
      </c>
    </row>
    <row r="3031" spans="3:7" x14ac:dyDescent="0.2">
      <c r="C3031" t="s">
        <v>1041</v>
      </c>
      <c r="D3031" t="s">
        <v>736</v>
      </c>
      <c r="E3031">
        <v>2</v>
      </c>
      <c r="F3031" t="str">
        <f>IFERROR(VLOOKUP(TRIM(sas_2015[[#This Row],[vehicle_Body type]]),body_cat[],2,FALSE)," ")</f>
        <v>motorcycle</v>
      </c>
      <c r="G3031" t="str">
        <f>IFERROR(VLOOKUP(TRIM(sas_2015[[#This Row],[Registration type]]),regi_cat[],2,FALSE)," ")</f>
        <v>municipal other</v>
      </c>
    </row>
    <row r="3032" spans="3:7" x14ac:dyDescent="0.2">
      <c r="C3032" t="s">
        <v>1042</v>
      </c>
      <c r="D3032" t="s">
        <v>736</v>
      </c>
      <c r="E3032">
        <v>2</v>
      </c>
      <c r="F3032" t="str">
        <f>IFERROR(VLOOKUP(TRIM(sas_2015[[#This Row],[vehicle_Body type]]),body_cat[],2,FALSE)," ")</f>
        <v>auto</v>
      </c>
      <c r="G3032" t="str">
        <f>IFERROR(VLOOKUP(TRIM(sas_2015[[#This Row],[Registration type]]),regi_cat[],2,FALSE)," ")</f>
        <v>municipal other</v>
      </c>
    </row>
    <row r="3033" spans="3:7" x14ac:dyDescent="0.2">
      <c r="C3033" t="s">
        <v>1042</v>
      </c>
      <c r="D3033" t="s">
        <v>752</v>
      </c>
      <c r="E3033">
        <v>1</v>
      </c>
      <c r="F3033" t="str">
        <f>IFERROR(VLOOKUP(TRIM(sas_2015[[#This Row],[vehicle_Body type]]),body_cat[],2,FALSE)," ")</f>
        <v>auto</v>
      </c>
      <c r="G3033" t="str">
        <f>IFERROR(VLOOKUP(TRIM(sas_2015[[#This Row],[Registration type]]),regi_cat[],2,FALSE)," ")</f>
        <v>light commercial truck</v>
      </c>
    </row>
    <row r="3034" spans="3:7" x14ac:dyDescent="0.2">
      <c r="C3034" t="s">
        <v>1043</v>
      </c>
      <c r="D3034" t="s">
        <v>749</v>
      </c>
      <c r="E3034">
        <v>8</v>
      </c>
      <c r="F3034" t="str">
        <f>IFERROR(VLOOKUP(TRIM(sas_2015[[#This Row],[vehicle_Body type]]),body_cat[],2,FALSE)," ")</f>
        <v>refuse truck</v>
      </c>
      <c r="G3034" t="str">
        <f>IFERROR(VLOOKUP(TRIM(sas_2015[[#This Row],[Registration type]]),regi_cat[],2,FALSE)," ")</f>
        <v xml:space="preserve"> </v>
      </c>
    </row>
    <row r="3035" spans="3:7" x14ac:dyDescent="0.2">
      <c r="C3035" t="s">
        <v>1043</v>
      </c>
      <c r="D3035" t="s">
        <v>736</v>
      </c>
      <c r="E3035">
        <v>14</v>
      </c>
      <c r="F3035" t="str">
        <f>IFERROR(VLOOKUP(TRIM(sas_2015[[#This Row],[vehicle_Body type]]),body_cat[],2,FALSE)," ")</f>
        <v>refuse truck</v>
      </c>
      <c r="G3035" t="str">
        <f>IFERROR(VLOOKUP(TRIM(sas_2015[[#This Row],[Registration type]]),regi_cat[],2,FALSE)," ")</f>
        <v>municipal other</v>
      </c>
    </row>
    <row r="3036" spans="3:7" x14ac:dyDescent="0.2">
      <c r="C3036" t="s">
        <v>1043</v>
      </c>
      <c r="D3036" t="s">
        <v>868</v>
      </c>
      <c r="E3036">
        <v>1</v>
      </c>
      <c r="F3036" t="str">
        <f>IFERROR(VLOOKUP(TRIM(sas_2015[[#This Row],[vehicle_Body type]]),body_cat[],2,FALSE)," ")</f>
        <v>refuse truck</v>
      </c>
      <c r="G3036" t="str">
        <f>IFERROR(VLOOKUP(TRIM(sas_2015[[#This Row],[Registration type]]),regi_cat[],2,FALSE)," ")</f>
        <v>single unit long haul</v>
      </c>
    </row>
    <row r="3037" spans="3:7" x14ac:dyDescent="0.2">
      <c r="C3037" t="s">
        <v>1043</v>
      </c>
      <c r="D3037" t="s">
        <v>750</v>
      </c>
      <c r="E3037">
        <v>1</v>
      </c>
      <c r="F3037" t="str">
        <f>IFERROR(VLOOKUP(TRIM(sas_2015[[#This Row],[vehicle_Body type]]),body_cat[],2,FALSE)," ")</f>
        <v>refuse truck</v>
      </c>
      <c r="G3037" t="str">
        <f>IFERROR(VLOOKUP(TRIM(sas_2015[[#This Row],[Registration type]]),regi_cat[],2,FALSE)," ")</f>
        <v xml:space="preserve"> </v>
      </c>
    </row>
    <row r="3038" spans="3:7" x14ac:dyDescent="0.2">
      <c r="C3038" t="s">
        <v>1044</v>
      </c>
      <c r="D3038" t="s">
        <v>749</v>
      </c>
      <c r="E3038">
        <v>25</v>
      </c>
      <c r="F3038" t="str">
        <f>IFERROR(VLOOKUP(TRIM(sas_2015[[#This Row],[vehicle_Body type]]),body_cat[],2,FALSE)," ")</f>
        <v>trailer</v>
      </c>
      <c r="G3038" t="str">
        <f>IFERROR(VLOOKUP(TRIM(sas_2015[[#This Row],[Registration type]]),regi_cat[],2,FALSE)," ")</f>
        <v xml:space="preserve"> </v>
      </c>
    </row>
    <row r="3039" spans="3:7" x14ac:dyDescent="0.2">
      <c r="C3039" t="s">
        <v>1044</v>
      </c>
      <c r="D3039" t="s">
        <v>750</v>
      </c>
      <c r="E3039">
        <v>1</v>
      </c>
      <c r="F3039" t="str">
        <f>IFERROR(VLOOKUP(TRIM(sas_2015[[#This Row],[vehicle_Body type]]),body_cat[],2,FALSE)," ")</f>
        <v>trailer</v>
      </c>
      <c r="G3039" t="str">
        <f>IFERROR(VLOOKUP(TRIM(sas_2015[[#This Row],[Registration type]]),regi_cat[],2,FALSE)," ")</f>
        <v xml:space="preserve"> </v>
      </c>
    </row>
    <row r="3040" spans="3:7" x14ac:dyDescent="0.2">
      <c r="C3040" t="s">
        <v>1044</v>
      </c>
      <c r="D3040" t="s">
        <v>867</v>
      </c>
      <c r="E3040">
        <v>4</v>
      </c>
      <c r="F3040" t="str">
        <f>IFERROR(VLOOKUP(TRIM(sas_2015[[#This Row],[vehicle_Body type]]),body_cat[],2,FALSE)," ")</f>
        <v>trailer</v>
      </c>
      <c r="G3040" t="str">
        <f>IFERROR(VLOOKUP(TRIM(sas_2015[[#This Row],[Registration type]]),regi_cat[],2,FALSE)," ")</f>
        <v xml:space="preserve"> </v>
      </c>
    </row>
    <row r="3041" spans="3:7" x14ac:dyDescent="0.2">
      <c r="C3041" t="s">
        <v>1046</v>
      </c>
      <c r="D3041" t="s">
        <v>749</v>
      </c>
      <c r="E3041">
        <v>1</v>
      </c>
      <c r="F3041" t="str">
        <f>IFERROR(VLOOKUP(TRIM(sas_2015[[#This Row],[vehicle_Body type]]),body_cat[],2,FALSE)," ")</f>
        <v>auto</v>
      </c>
      <c r="G3041" t="str">
        <f>IFERROR(VLOOKUP(TRIM(sas_2015[[#This Row],[Registration type]]),regi_cat[],2,FALSE)," ")</f>
        <v xml:space="preserve"> </v>
      </c>
    </row>
    <row r="3042" spans="3:7" x14ac:dyDescent="0.2">
      <c r="C3042" t="s">
        <v>1046</v>
      </c>
      <c r="D3042" t="s">
        <v>711</v>
      </c>
      <c r="E3042">
        <v>1</v>
      </c>
      <c r="F3042" t="str">
        <f>IFERROR(VLOOKUP(TRIM(sas_2015[[#This Row],[vehicle_Body type]]),body_cat[],2,FALSE)," ")</f>
        <v>auto</v>
      </c>
      <c r="G3042" t="str">
        <f>IFERROR(VLOOKUP(TRIM(sas_2015[[#This Row],[Registration type]]),regi_cat[],2,FALSE)," ")</f>
        <v>auto</v>
      </c>
    </row>
    <row r="3043" spans="3:7" x14ac:dyDescent="0.2">
      <c r="C3043" t="s">
        <v>1046</v>
      </c>
      <c r="D3043" t="s">
        <v>906</v>
      </c>
      <c r="E3043">
        <v>2</v>
      </c>
      <c r="F3043" t="str">
        <f>IFERROR(VLOOKUP(TRIM(sas_2015[[#This Row],[vehicle_Body type]]),body_cat[],2,FALSE)," ")</f>
        <v>auto</v>
      </c>
      <c r="G3043" t="str">
        <f>IFERROR(VLOOKUP(TRIM(sas_2015[[#This Row],[Registration type]]),regi_cat[],2,FALSE)," ")</f>
        <v>passenger truck</v>
      </c>
    </row>
    <row r="3044" spans="3:7" x14ac:dyDescent="0.2">
      <c r="C3044" t="s">
        <v>1046</v>
      </c>
      <c r="D3044" t="s">
        <v>839</v>
      </c>
      <c r="E3044">
        <v>4</v>
      </c>
      <c r="F3044" t="str">
        <f>IFERROR(VLOOKUP(TRIM(sas_2015[[#This Row],[vehicle_Body type]]),body_cat[],2,FALSE)," ")</f>
        <v>auto</v>
      </c>
      <c r="G3044" t="str">
        <f>IFERROR(VLOOKUP(TRIM(sas_2015[[#This Row],[Registration type]]),regi_cat[],2,FALSE)," ")</f>
        <v>passenger truck</v>
      </c>
    </row>
    <row r="3045" spans="3:7" x14ac:dyDescent="0.2">
      <c r="C3045" t="s">
        <v>1046</v>
      </c>
      <c r="D3045" t="s">
        <v>728</v>
      </c>
      <c r="E3045">
        <v>1</v>
      </c>
      <c r="F3045" t="str">
        <f>IFERROR(VLOOKUP(TRIM(sas_2015[[#This Row],[vehicle_Body type]]),body_cat[],2,FALSE)," ")</f>
        <v>auto</v>
      </c>
      <c r="G3045" t="str">
        <f>IFERROR(VLOOKUP(TRIM(sas_2015[[#This Row],[Registration type]]),regi_cat[],2,FALSE)," ")</f>
        <v>motorcycle</v>
      </c>
    </row>
    <row r="3046" spans="3:7" x14ac:dyDescent="0.2">
      <c r="C3046" t="s">
        <v>1046</v>
      </c>
      <c r="D3046" t="s">
        <v>895</v>
      </c>
      <c r="E3046">
        <v>1</v>
      </c>
      <c r="F3046" t="str">
        <f>IFERROR(VLOOKUP(TRIM(sas_2015[[#This Row],[vehicle_Body type]]),body_cat[],2,FALSE)," ")</f>
        <v>auto</v>
      </c>
      <c r="G3046" t="str">
        <f>IFERROR(VLOOKUP(TRIM(sas_2015[[#This Row],[Registration type]]),regi_cat[],2,FALSE)," ")</f>
        <v>single unit short haul</v>
      </c>
    </row>
    <row r="3047" spans="3:7" x14ac:dyDescent="0.2">
      <c r="C3047" t="s">
        <v>1046</v>
      </c>
      <c r="D3047" t="s">
        <v>896</v>
      </c>
      <c r="E3047">
        <v>1</v>
      </c>
      <c r="F3047" t="str">
        <f>IFERROR(VLOOKUP(TRIM(sas_2015[[#This Row],[vehicle_Body type]]),body_cat[],2,FALSE)," ")</f>
        <v>auto</v>
      </c>
      <c r="G3047" t="str">
        <f>IFERROR(VLOOKUP(TRIM(sas_2015[[#This Row],[Registration type]]),regi_cat[],2,FALSE)," ")</f>
        <v>single unit short haul</v>
      </c>
    </row>
    <row r="3048" spans="3:7" x14ac:dyDescent="0.2">
      <c r="C3048" t="s">
        <v>1046</v>
      </c>
      <c r="D3048" t="s">
        <v>909</v>
      </c>
      <c r="E3048">
        <v>2</v>
      </c>
      <c r="F3048" t="str">
        <f>IFERROR(VLOOKUP(TRIM(sas_2015[[#This Row],[vehicle_Body type]]),body_cat[],2,FALSE)," ")</f>
        <v>auto</v>
      </c>
      <c r="G3048" t="str">
        <f>IFERROR(VLOOKUP(TRIM(sas_2015[[#This Row],[Registration type]]),regi_cat[],2,FALSE)," ")</f>
        <v>single unit short haul</v>
      </c>
    </row>
    <row r="3049" spans="3:7" x14ac:dyDescent="0.2">
      <c r="C3049" t="s">
        <v>1046</v>
      </c>
      <c r="D3049" t="s">
        <v>735</v>
      </c>
      <c r="E3049">
        <v>1</v>
      </c>
      <c r="F3049" t="str">
        <f>IFERROR(VLOOKUP(TRIM(sas_2015[[#This Row],[vehicle_Body type]]),body_cat[],2,FALSE)," ")</f>
        <v>auto</v>
      </c>
      <c r="G3049" t="str">
        <f>IFERROR(VLOOKUP(TRIM(sas_2015[[#This Row],[Registration type]]),regi_cat[],2,FALSE)," ")</f>
        <v>auto</v>
      </c>
    </row>
    <row r="3050" spans="3:7" x14ac:dyDescent="0.2">
      <c r="C3050" t="s">
        <v>1046</v>
      </c>
      <c r="D3050" t="s">
        <v>736</v>
      </c>
      <c r="E3050">
        <v>380</v>
      </c>
      <c r="F3050" t="str">
        <f>IFERROR(VLOOKUP(TRIM(sas_2015[[#This Row],[vehicle_Body type]]),body_cat[],2,FALSE)," ")</f>
        <v>auto</v>
      </c>
      <c r="G3050" t="str">
        <f>IFERROR(VLOOKUP(TRIM(sas_2015[[#This Row],[Registration type]]),regi_cat[],2,FALSE)," ")</f>
        <v>municipal other</v>
      </c>
    </row>
    <row r="3051" spans="3:7" x14ac:dyDescent="0.2">
      <c r="C3051" t="s">
        <v>1046</v>
      </c>
      <c r="D3051" t="s">
        <v>738</v>
      </c>
      <c r="E3051">
        <v>3</v>
      </c>
      <c r="F3051" t="str">
        <f>IFERROR(VLOOKUP(TRIM(sas_2015[[#This Row],[vehicle_Body type]]),body_cat[],2,FALSE)," ")</f>
        <v>auto</v>
      </c>
      <c r="G3051" t="str">
        <f>IFERROR(VLOOKUP(TRIM(sas_2015[[#This Row],[Registration type]]),regi_cat[],2,FALSE)," ")</f>
        <v>auto</v>
      </c>
    </row>
    <row r="3052" spans="3:7" x14ac:dyDescent="0.2">
      <c r="C3052" t="s">
        <v>1046</v>
      </c>
      <c r="D3052" t="s">
        <v>913</v>
      </c>
      <c r="E3052">
        <v>48</v>
      </c>
      <c r="F3052" t="str">
        <f>IFERROR(VLOOKUP(TRIM(sas_2015[[#This Row],[vehicle_Body type]]),body_cat[],2,FALSE)," ")</f>
        <v>auto</v>
      </c>
      <c r="G3052" t="str">
        <f>IFERROR(VLOOKUP(TRIM(sas_2015[[#This Row],[Registration type]]),regi_cat[],2,FALSE)," ")</f>
        <v>equipment</v>
      </c>
    </row>
    <row r="3053" spans="3:7" x14ac:dyDescent="0.2">
      <c r="C3053" t="s">
        <v>1046</v>
      </c>
      <c r="D3053" t="s">
        <v>747</v>
      </c>
      <c r="E3053">
        <v>25</v>
      </c>
      <c r="F3053" t="str">
        <f>IFERROR(VLOOKUP(TRIM(sas_2015[[#This Row],[vehicle_Body type]]),body_cat[],2,FALSE)," ")</f>
        <v>auto</v>
      </c>
      <c r="G3053" t="str">
        <f>IFERROR(VLOOKUP(TRIM(sas_2015[[#This Row],[Registration type]]),regi_cat[],2,FALSE)," ")</f>
        <v>auto</v>
      </c>
    </row>
    <row r="3054" spans="3:7" x14ac:dyDescent="0.2">
      <c r="C3054" t="s">
        <v>1046</v>
      </c>
      <c r="D3054" t="s">
        <v>750</v>
      </c>
      <c r="E3054">
        <v>2</v>
      </c>
      <c r="F3054" t="str">
        <f>IFERROR(VLOOKUP(TRIM(sas_2015[[#This Row],[vehicle_Body type]]),body_cat[],2,FALSE)," ")</f>
        <v>auto</v>
      </c>
      <c r="G3054" t="str">
        <f>IFERROR(VLOOKUP(TRIM(sas_2015[[#This Row],[Registration type]]),regi_cat[],2,FALSE)," ")</f>
        <v xml:space="preserve"> </v>
      </c>
    </row>
    <row r="3055" spans="3:7" x14ac:dyDescent="0.2">
      <c r="C3055" t="s">
        <v>1046</v>
      </c>
      <c r="D3055" t="s">
        <v>751</v>
      </c>
      <c r="E3055">
        <v>3</v>
      </c>
      <c r="F3055" t="str">
        <f>IFERROR(VLOOKUP(TRIM(sas_2015[[#This Row],[vehicle_Body type]]),body_cat[],2,FALSE)," ")</f>
        <v>auto</v>
      </c>
      <c r="G3055" t="str">
        <f>IFERROR(VLOOKUP(TRIM(sas_2015[[#This Row],[Registration type]]),regi_cat[],2,FALSE)," ")</f>
        <v>trailer</v>
      </c>
    </row>
    <row r="3056" spans="3:7" x14ac:dyDescent="0.2">
      <c r="C3056" t="s">
        <v>1046</v>
      </c>
      <c r="D3056" t="s">
        <v>872</v>
      </c>
      <c r="E3056">
        <v>1</v>
      </c>
      <c r="F3056" t="str">
        <f>IFERROR(VLOOKUP(TRIM(sas_2015[[#This Row],[vehicle_Body type]]),body_cat[],2,FALSE)," ")</f>
        <v>auto</v>
      </c>
      <c r="G3056" t="str">
        <f>IFERROR(VLOOKUP(TRIM(sas_2015[[#This Row],[Registration type]]),regi_cat[],2,FALSE)," ")</f>
        <v>trailer</v>
      </c>
    </row>
    <row r="3057" spans="3:7" x14ac:dyDescent="0.2">
      <c r="C3057" t="s">
        <v>1046</v>
      </c>
      <c r="D3057" t="s">
        <v>884</v>
      </c>
      <c r="E3057">
        <v>1</v>
      </c>
      <c r="F3057" t="str">
        <f>IFERROR(VLOOKUP(TRIM(sas_2015[[#This Row],[vehicle_Body type]]),body_cat[],2,FALSE)," ")</f>
        <v>auto</v>
      </c>
      <c r="G3057" t="str">
        <f>IFERROR(VLOOKUP(TRIM(sas_2015[[#This Row],[Registration type]]),regi_cat[],2,FALSE)," ")</f>
        <v>trailer</v>
      </c>
    </row>
    <row r="3058" spans="3:7" x14ac:dyDescent="0.2">
      <c r="C3058" t="s">
        <v>1046</v>
      </c>
      <c r="D3058" t="s">
        <v>885</v>
      </c>
      <c r="E3058">
        <v>2</v>
      </c>
      <c r="F3058" t="str">
        <f>IFERROR(VLOOKUP(TRIM(sas_2015[[#This Row],[vehicle_Body type]]),body_cat[],2,FALSE)," ")</f>
        <v>auto</v>
      </c>
      <c r="G3058" t="str">
        <f>IFERROR(VLOOKUP(TRIM(sas_2015[[#This Row],[Registration type]]),regi_cat[],2,FALSE)," ")</f>
        <v>trailer</v>
      </c>
    </row>
    <row r="3059" spans="3:7" x14ac:dyDescent="0.2">
      <c r="C3059" t="s">
        <v>1046</v>
      </c>
      <c r="D3059" t="s">
        <v>752</v>
      </c>
      <c r="E3059">
        <v>4</v>
      </c>
      <c r="F3059" t="str">
        <f>IFERROR(VLOOKUP(TRIM(sas_2015[[#This Row],[vehicle_Body type]]),body_cat[],2,FALSE)," ")</f>
        <v>auto</v>
      </c>
      <c r="G3059" t="str">
        <f>IFERROR(VLOOKUP(TRIM(sas_2015[[#This Row],[Registration type]]),regi_cat[],2,FALSE)," ")</f>
        <v>light commercial truck</v>
      </c>
    </row>
    <row r="3060" spans="3:7" x14ac:dyDescent="0.2">
      <c r="C3060" t="s">
        <v>1046</v>
      </c>
      <c r="D3060" t="s">
        <v>753</v>
      </c>
      <c r="E3060">
        <v>6</v>
      </c>
      <c r="F3060" t="str">
        <f>IFERROR(VLOOKUP(TRIM(sas_2015[[#This Row],[vehicle_Body type]]),body_cat[],2,FALSE)," ")</f>
        <v>auto</v>
      </c>
      <c r="G3060" t="str">
        <f>IFERROR(VLOOKUP(TRIM(sas_2015[[#This Row],[Registration type]]),regi_cat[],2,FALSE)," ")</f>
        <v>light commercial truck</v>
      </c>
    </row>
    <row r="3061" spans="3:7" x14ac:dyDescent="0.2">
      <c r="C3061" t="s">
        <v>1046</v>
      </c>
      <c r="D3061" t="s">
        <v>868</v>
      </c>
      <c r="E3061">
        <v>2</v>
      </c>
      <c r="F3061" t="str">
        <f>IFERROR(VLOOKUP(TRIM(sas_2015[[#This Row],[vehicle_Body type]]),body_cat[],2,FALSE)," ")</f>
        <v>auto</v>
      </c>
      <c r="G3061" t="str">
        <f>IFERROR(VLOOKUP(TRIM(sas_2015[[#This Row],[Registration type]]),regi_cat[],2,FALSE)," ")</f>
        <v>single unit long haul</v>
      </c>
    </row>
    <row r="3062" spans="3:7" x14ac:dyDescent="0.2">
      <c r="C3062" t="s">
        <v>1046</v>
      </c>
      <c r="D3062" t="s">
        <v>881</v>
      </c>
      <c r="E3062">
        <v>1</v>
      </c>
      <c r="F3062" t="str">
        <f>IFERROR(VLOOKUP(TRIM(sas_2015[[#This Row],[vehicle_Body type]]),body_cat[],2,FALSE)," ")</f>
        <v>auto</v>
      </c>
      <c r="G3062" t="str">
        <f>IFERROR(VLOOKUP(TRIM(sas_2015[[#This Row],[Registration type]]),regi_cat[],2,FALSE)," ")</f>
        <v>single unit long haul</v>
      </c>
    </row>
    <row r="3063" spans="3:7" x14ac:dyDescent="0.2">
      <c r="C3063" t="s">
        <v>1046</v>
      </c>
      <c r="D3063" t="s">
        <v>756</v>
      </c>
      <c r="E3063">
        <v>2</v>
      </c>
      <c r="F3063" t="str">
        <f>IFERROR(VLOOKUP(TRIM(sas_2015[[#This Row],[vehicle_Body type]]),body_cat[],2,FALSE)," ")</f>
        <v>auto</v>
      </c>
      <c r="G3063" t="str">
        <f>IFERROR(VLOOKUP(TRIM(sas_2015[[#This Row],[Registration type]]),regi_cat[],2,FALSE)," ")</f>
        <v>combination long haul</v>
      </c>
    </row>
    <row r="3064" spans="3:7" x14ac:dyDescent="0.2">
      <c r="C3064" t="s">
        <v>1046</v>
      </c>
      <c r="D3064" t="s">
        <v>757</v>
      </c>
      <c r="E3064">
        <v>1</v>
      </c>
      <c r="F3064" t="str">
        <f>IFERROR(VLOOKUP(TRIM(sas_2015[[#This Row],[vehicle_Body type]]),body_cat[],2,FALSE)," ")</f>
        <v>auto</v>
      </c>
      <c r="G3064" t="str">
        <f>IFERROR(VLOOKUP(TRIM(sas_2015[[#This Row],[Registration type]]),regi_cat[],2,FALSE)," ")</f>
        <v>light commercial truck</v>
      </c>
    </row>
    <row r="3065" spans="3:7" x14ac:dyDescent="0.2">
      <c r="C3065" t="s">
        <v>1046</v>
      </c>
      <c r="D3065" t="s">
        <v>867</v>
      </c>
      <c r="E3065">
        <v>2</v>
      </c>
      <c r="F3065" t="str">
        <f>IFERROR(VLOOKUP(TRIM(sas_2015[[#This Row],[vehicle_Body type]]),body_cat[],2,FALSE)," ")</f>
        <v>auto</v>
      </c>
      <c r="G3065" t="str">
        <f>IFERROR(VLOOKUP(TRIM(sas_2015[[#This Row],[Registration type]]),regi_cat[],2,FALSE)," ")</f>
        <v xml:space="preserve"> </v>
      </c>
    </row>
    <row r="3066" spans="3:7" x14ac:dyDescent="0.2">
      <c r="C3066" t="s">
        <v>1045</v>
      </c>
      <c r="D3066" t="s">
        <v>711</v>
      </c>
      <c r="E3066">
        <v>2</v>
      </c>
      <c r="F3066" t="str">
        <f>IFERROR(VLOOKUP(TRIM(sas_2015[[#This Row],[vehicle_Body type]]),body_cat[],2,FALSE)," ")</f>
        <v>auto</v>
      </c>
      <c r="G3066" t="str">
        <f>IFERROR(VLOOKUP(TRIM(sas_2015[[#This Row],[Registration type]]),regi_cat[],2,FALSE)," ")</f>
        <v>auto</v>
      </c>
    </row>
    <row r="3067" spans="3:7" x14ac:dyDescent="0.2">
      <c r="C3067" t="s">
        <v>1045</v>
      </c>
      <c r="D3067" t="s">
        <v>724</v>
      </c>
      <c r="E3067">
        <v>1</v>
      </c>
      <c r="F3067" t="str">
        <f>IFERROR(VLOOKUP(TRIM(sas_2015[[#This Row],[vehicle_Body type]]),body_cat[],2,FALSE)," ")</f>
        <v>auto</v>
      </c>
      <c r="G3067" t="str">
        <f>IFERROR(VLOOKUP(TRIM(sas_2015[[#This Row],[Registration type]]),regi_cat[],2,FALSE)," ")</f>
        <v>auto</v>
      </c>
    </row>
    <row r="3068" spans="3:7" x14ac:dyDescent="0.2">
      <c r="C3068" t="s">
        <v>1045</v>
      </c>
      <c r="D3068" t="s">
        <v>728</v>
      </c>
      <c r="E3068">
        <v>2</v>
      </c>
      <c r="F3068" t="str">
        <f>IFERROR(VLOOKUP(TRIM(sas_2015[[#This Row],[vehicle_Body type]]),body_cat[],2,FALSE)," ")</f>
        <v>auto</v>
      </c>
      <c r="G3068" t="str">
        <f>IFERROR(VLOOKUP(TRIM(sas_2015[[#This Row],[Registration type]]),regi_cat[],2,FALSE)," ")</f>
        <v>motorcycle</v>
      </c>
    </row>
    <row r="3069" spans="3:7" x14ac:dyDescent="0.2">
      <c r="C3069" t="s">
        <v>1045</v>
      </c>
      <c r="D3069" t="s">
        <v>736</v>
      </c>
      <c r="E3069">
        <v>2</v>
      </c>
      <c r="F3069" t="str">
        <f>IFERROR(VLOOKUP(TRIM(sas_2015[[#This Row],[vehicle_Body type]]),body_cat[],2,FALSE)," ")</f>
        <v>auto</v>
      </c>
      <c r="G3069" t="str">
        <f>IFERROR(VLOOKUP(TRIM(sas_2015[[#This Row],[Registration type]]),regi_cat[],2,FALSE)," ")</f>
        <v>municipal other</v>
      </c>
    </row>
    <row r="3070" spans="3:7" x14ac:dyDescent="0.2">
      <c r="C3070" t="s">
        <v>1045</v>
      </c>
      <c r="D3070" t="s">
        <v>738</v>
      </c>
      <c r="E3070">
        <v>191</v>
      </c>
      <c r="F3070" t="str">
        <f>IFERROR(VLOOKUP(TRIM(sas_2015[[#This Row],[vehicle_Body type]]),body_cat[],2,FALSE)," ")</f>
        <v>auto</v>
      </c>
      <c r="G3070" t="str">
        <f>IFERROR(VLOOKUP(TRIM(sas_2015[[#This Row],[Registration type]]),regi_cat[],2,FALSE)," ")</f>
        <v>auto</v>
      </c>
    </row>
    <row r="3071" spans="3:7" x14ac:dyDescent="0.2">
      <c r="C3071" t="s">
        <v>1045</v>
      </c>
      <c r="D3071" t="s">
        <v>740</v>
      </c>
      <c r="E3071">
        <v>1</v>
      </c>
      <c r="F3071" t="str">
        <f>IFERROR(VLOOKUP(TRIM(sas_2015[[#This Row],[vehicle_Body type]]),body_cat[],2,FALSE)," ")</f>
        <v>auto</v>
      </c>
      <c r="G3071" t="str">
        <f>IFERROR(VLOOKUP(TRIM(sas_2015[[#This Row],[Registration type]]),regi_cat[],2,FALSE)," ")</f>
        <v>auto</v>
      </c>
    </row>
    <row r="3072" spans="3:7" x14ac:dyDescent="0.2">
      <c r="C3072" t="s">
        <v>1045</v>
      </c>
      <c r="D3072" t="s">
        <v>745</v>
      </c>
      <c r="E3072">
        <v>1</v>
      </c>
      <c r="F3072" t="str">
        <f>IFERROR(VLOOKUP(TRIM(sas_2015[[#This Row],[vehicle_Body type]]),body_cat[],2,FALSE)," ")</f>
        <v>auto</v>
      </c>
      <c r="G3072" t="str">
        <f>IFERROR(VLOOKUP(TRIM(sas_2015[[#This Row],[Registration type]]),regi_cat[],2,FALSE)," ")</f>
        <v>school bus</v>
      </c>
    </row>
    <row r="3073" spans="3:7" x14ac:dyDescent="0.2">
      <c r="C3073" t="s">
        <v>1045</v>
      </c>
      <c r="D3073" t="s">
        <v>898</v>
      </c>
      <c r="E3073">
        <v>1</v>
      </c>
      <c r="F3073" t="str">
        <f>IFERROR(VLOOKUP(TRIM(sas_2015[[#This Row],[vehicle_Body type]]),body_cat[],2,FALSE)," ")</f>
        <v>auto</v>
      </c>
      <c r="G3073" t="str">
        <f>IFERROR(VLOOKUP(TRIM(sas_2015[[#This Row],[Registration type]]),regi_cat[],2,FALSE)," ")</f>
        <v>combination long haul</v>
      </c>
    </row>
    <row r="3074" spans="3:7" x14ac:dyDescent="0.2">
      <c r="C3074" t="s">
        <v>1045</v>
      </c>
      <c r="D3074" t="s">
        <v>917</v>
      </c>
      <c r="E3074">
        <v>2</v>
      </c>
      <c r="F3074" t="str">
        <f>IFERROR(VLOOKUP(TRIM(sas_2015[[#This Row],[vehicle_Body type]]),body_cat[],2,FALSE)," ")</f>
        <v>auto</v>
      </c>
      <c r="G3074" t="str">
        <f>IFERROR(VLOOKUP(TRIM(sas_2015[[#This Row],[Registration type]]),regi_cat[],2,FALSE)," ")</f>
        <v>combination long haul</v>
      </c>
    </row>
    <row r="3075" spans="3:7" x14ac:dyDescent="0.2">
      <c r="C3075" t="s">
        <v>1045</v>
      </c>
      <c r="D3075" t="s">
        <v>757</v>
      </c>
      <c r="E3075">
        <v>2</v>
      </c>
      <c r="F3075" t="str">
        <f>IFERROR(VLOOKUP(TRIM(sas_2015[[#This Row],[vehicle_Body type]]),body_cat[],2,FALSE)," ")</f>
        <v>auto</v>
      </c>
      <c r="G3075" t="str">
        <f>IFERROR(VLOOKUP(TRIM(sas_2015[[#This Row],[Registration type]]),regi_cat[],2,FALSE)," ")</f>
        <v>light commercial truck</v>
      </c>
    </row>
    <row r="3076" spans="3:7" x14ac:dyDescent="0.2">
      <c r="C3076" t="s">
        <v>1045</v>
      </c>
      <c r="D3076" t="s">
        <v>759</v>
      </c>
      <c r="E3076">
        <v>1</v>
      </c>
      <c r="F3076" t="str">
        <f>IFERROR(VLOOKUP(TRIM(sas_2015[[#This Row],[vehicle_Body type]]),body_cat[],2,FALSE)," ")</f>
        <v>auto</v>
      </c>
      <c r="G3076" t="str">
        <f>IFERROR(VLOOKUP(TRIM(sas_2015[[#This Row],[Registration type]]),regi_cat[],2,FALSE)," ")</f>
        <v>auto</v>
      </c>
    </row>
    <row r="3077" spans="3:7" x14ac:dyDescent="0.2">
      <c r="C3077" t="s">
        <v>1045</v>
      </c>
      <c r="D3077" t="s">
        <v>763</v>
      </c>
      <c r="E3077">
        <v>1</v>
      </c>
      <c r="F3077" t="str">
        <f>IFERROR(VLOOKUP(TRIM(sas_2015[[#This Row],[vehicle_Body type]]),body_cat[],2,FALSE)," ")</f>
        <v>auto</v>
      </c>
      <c r="G3077" t="str">
        <f>IFERROR(VLOOKUP(TRIM(sas_2015[[#This Row],[Registration type]]),regi_cat[],2,FALSE)," ")</f>
        <v>auto</v>
      </c>
    </row>
    <row r="3078" spans="3:7" x14ac:dyDescent="0.2">
      <c r="C3078" t="s">
        <v>1047</v>
      </c>
      <c r="D3078" t="s">
        <v>809</v>
      </c>
      <c r="E3078">
        <v>1</v>
      </c>
      <c r="F3078" t="str">
        <f>IFERROR(VLOOKUP(TRIM(sas_2015[[#This Row],[vehicle_Body type]]),body_cat[],2,FALSE)," ")</f>
        <v>auto</v>
      </c>
      <c r="G3078" t="str">
        <f>IFERROR(VLOOKUP(TRIM(sas_2015[[#This Row],[Registration type]]),regi_cat[],2,FALSE)," ")</f>
        <v>auto</v>
      </c>
    </row>
    <row r="3079" spans="3:7" x14ac:dyDescent="0.2">
      <c r="C3079" t="s">
        <v>1047</v>
      </c>
      <c r="D3079" t="s">
        <v>749</v>
      </c>
      <c r="E3079">
        <v>1</v>
      </c>
      <c r="F3079" t="str">
        <f>IFERROR(VLOOKUP(TRIM(sas_2015[[#This Row],[vehicle_Body type]]),body_cat[],2,FALSE)," ")</f>
        <v>auto</v>
      </c>
      <c r="G3079" t="str">
        <f>IFERROR(VLOOKUP(TRIM(sas_2015[[#This Row],[Registration type]]),regi_cat[],2,FALSE)," ")</f>
        <v xml:space="preserve"> </v>
      </c>
    </row>
    <row r="3080" spans="3:7" x14ac:dyDescent="0.2">
      <c r="C3080" t="s">
        <v>1047</v>
      </c>
      <c r="D3080" t="s">
        <v>772</v>
      </c>
      <c r="E3080">
        <v>3</v>
      </c>
      <c r="F3080" t="str">
        <f>IFERROR(VLOOKUP(TRIM(sas_2015[[#This Row],[vehicle_Body type]]),body_cat[],2,FALSE)," ")</f>
        <v>auto</v>
      </c>
      <c r="G3080" t="str">
        <f>IFERROR(VLOOKUP(TRIM(sas_2015[[#This Row],[Registration type]]),regi_cat[],2,FALSE)," ")</f>
        <v>auto</v>
      </c>
    </row>
    <row r="3081" spans="3:7" x14ac:dyDescent="0.2">
      <c r="C3081" t="s">
        <v>1047</v>
      </c>
      <c r="D3081" t="s">
        <v>712</v>
      </c>
      <c r="E3081">
        <v>5</v>
      </c>
      <c r="F3081" t="str">
        <f>IFERROR(VLOOKUP(TRIM(sas_2015[[#This Row],[vehicle_Body type]]),body_cat[],2,FALSE)," ")</f>
        <v>auto</v>
      </c>
      <c r="G3081" t="str">
        <f>IFERROR(VLOOKUP(TRIM(sas_2015[[#This Row],[Registration type]]),regi_cat[],2,FALSE)," ")</f>
        <v>auto</v>
      </c>
    </row>
    <row r="3082" spans="3:7" x14ac:dyDescent="0.2">
      <c r="C3082" t="s">
        <v>1047</v>
      </c>
      <c r="D3082" t="s">
        <v>715</v>
      </c>
      <c r="E3082">
        <v>1</v>
      </c>
      <c r="F3082" t="str">
        <f>IFERROR(VLOOKUP(TRIM(sas_2015[[#This Row],[vehicle_Body type]]),body_cat[],2,FALSE)," ")</f>
        <v>auto</v>
      </c>
      <c r="G3082" t="str">
        <f>IFERROR(VLOOKUP(TRIM(sas_2015[[#This Row],[Registration type]]),regi_cat[],2,FALSE)," ")</f>
        <v>auto</v>
      </c>
    </row>
    <row r="3083" spans="3:7" x14ac:dyDescent="0.2">
      <c r="C3083" t="s">
        <v>1047</v>
      </c>
      <c r="D3083" t="s">
        <v>716</v>
      </c>
      <c r="E3083">
        <v>1</v>
      </c>
      <c r="F3083" t="str">
        <f>IFERROR(VLOOKUP(TRIM(sas_2015[[#This Row],[vehicle_Body type]]),body_cat[],2,FALSE)," ")</f>
        <v>auto</v>
      </c>
      <c r="G3083" t="str">
        <f>IFERROR(VLOOKUP(TRIM(sas_2015[[#This Row],[Registration type]]),regi_cat[],2,FALSE)," ")</f>
        <v>auto</v>
      </c>
    </row>
    <row r="3084" spans="3:7" x14ac:dyDescent="0.2">
      <c r="C3084" t="s">
        <v>1047</v>
      </c>
      <c r="D3084" t="s">
        <v>717</v>
      </c>
      <c r="E3084">
        <v>1</v>
      </c>
      <c r="F3084" t="str">
        <f>IFERROR(VLOOKUP(TRIM(sas_2015[[#This Row],[vehicle_Body type]]),body_cat[],2,FALSE)," ")</f>
        <v>auto</v>
      </c>
      <c r="G3084" t="str">
        <f>IFERROR(VLOOKUP(TRIM(sas_2015[[#This Row],[Registration type]]),regi_cat[],2,FALSE)," ")</f>
        <v>auto</v>
      </c>
    </row>
    <row r="3085" spans="3:7" x14ac:dyDescent="0.2">
      <c r="C3085" t="s">
        <v>1047</v>
      </c>
      <c r="D3085" t="s">
        <v>718</v>
      </c>
      <c r="E3085">
        <v>3</v>
      </c>
      <c r="F3085" t="str">
        <f>IFERROR(VLOOKUP(TRIM(sas_2015[[#This Row],[vehicle_Body type]]),body_cat[],2,FALSE)," ")</f>
        <v>auto</v>
      </c>
      <c r="G3085" t="str">
        <f>IFERROR(VLOOKUP(TRIM(sas_2015[[#This Row],[Registration type]]),regi_cat[],2,FALSE)," ")</f>
        <v>auto</v>
      </c>
    </row>
    <row r="3086" spans="3:7" x14ac:dyDescent="0.2">
      <c r="C3086" t="s">
        <v>1047</v>
      </c>
      <c r="D3086" t="s">
        <v>719</v>
      </c>
      <c r="E3086">
        <v>1</v>
      </c>
      <c r="F3086" t="str">
        <f>IFERROR(VLOOKUP(TRIM(sas_2015[[#This Row],[vehicle_Body type]]),body_cat[],2,FALSE)," ")</f>
        <v>auto</v>
      </c>
      <c r="G3086" t="str">
        <f>IFERROR(VLOOKUP(TRIM(sas_2015[[#This Row],[Registration type]]),regi_cat[],2,FALSE)," ")</f>
        <v>auto</v>
      </c>
    </row>
    <row r="3087" spans="3:7" x14ac:dyDescent="0.2">
      <c r="C3087" t="s">
        <v>1047</v>
      </c>
      <c r="D3087" t="s">
        <v>721</v>
      </c>
      <c r="E3087">
        <v>2</v>
      </c>
      <c r="F3087" t="str">
        <f>IFERROR(VLOOKUP(TRIM(sas_2015[[#This Row],[vehicle_Body type]]),body_cat[],2,FALSE)," ")</f>
        <v>auto</v>
      </c>
      <c r="G3087" t="str">
        <f>IFERROR(VLOOKUP(TRIM(sas_2015[[#This Row],[Registration type]]),regi_cat[],2,FALSE)," ")</f>
        <v>auto</v>
      </c>
    </row>
    <row r="3088" spans="3:7" x14ac:dyDescent="0.2">
      <c r="C3088" t="s">
        <v>1047</v>
      </c>
      <c r="D3088" t="s">
        <v>783</v>
      </c>
      <c r="E3088">
        <v>1</v>
      </c>
      <c r="F3088" t="str">
        <f>IFERROR(VLOOKUP(TRIM(sas_2015[[#This Row],[vehicle_Body type]]),body_cat[],2,FALSE)," ")</f>
        <v>auto</v>
      </c>
      <c r="G3088" t="str">
        <f>IFERROR(VLOOKUP(TRIM(sas_2015[[#This Row],[Registration type]]),regi_cat[],2,FALSE)," ")</f>
        <v>auto</v>
      </c>
    </row>
    <row r="3089" spans="3:7" x14ac:dyDescent="0.2">
      <c r="C3089" t="s">
        <v>1047</v>
      </c>
      <c r="D3089" t="s">
        <v>723</v>
      </c>
      <c r="E3089">
        <v>2</v>
      </c>
      <c r="F3089" t="str">
        <f>IFERROR(VLOOKUP(TRIM(sas_2015[[#This Row],[vehicle_Body type]]),body_cat[],2,FALSE)," ")</f>
        <v>auto</v>
      </c>
      <c r="G3089" t="str">
        <f>IFERROR(VLOOKUP(TRIM(sas_2015[[#This Row],[Registration type]]),regi_cat[],2,FALSE)," ")</f>
        <v>auto</v>
      </c>
    </row>
    <row r="3090" spans="3:7" x14ac:dyDescent="0.2">
      <c r="C3090" t="s">
        <v>1047</v>
      </c>
      <c r="D3090" t="s">
        <v>724</v>
      </c>
      <c r="E3090">
        <v>12</v>
      </c>
      <c r="F3090" t="str">
        <f>IFERROR(VLOOKUP(TRIM(sas_2015[[#This Row],[vehicle_Body type]]),body_cat[],2,FALSE)," ")</f>
        <v>auto</v>
      </c>
      <c r="G3090" t="str">
        <f>IFERROR(VLOOKUP(TRIM(sas_2015[[#This Row],[Registration type]]),regi_cat[],2,FALSE)," ")</f>
        <v>auto</v>
      </c>
    </row>
    <row r="3091" spans="3:7" x14ac:dyDescent="0.2">
      <c r="C3091" t="s">
        <v>1047</v>
      </c>
      <c r="D3091" t="s">
        <v>789</v>
      </c>
      <c r="E3091">
        <v>1</v>
      </c>
      <c r="F3091" t="str">
        <f>IFERROR(VLOOKUP(TRIM(sas_2015[[#This Row],[vehicle_Body type]]),body_cat[],2,FALSE)," ")</f>
        <v>auto</v>
      </c>
      <c r="G3091" t="str">
        <f>IFERROR(VLOOKUP(TRIM(sas_2015[[#This Row],[Registration type]]),regi_cat[],2,FALSE)," ")</f>
        <v>auto</v>
      </c>
    </row>
    <row r="3092" spans="3:7" x14ac:dyDescent="0.2">
      <c r="C3092" t="s">
        <v>1047</v>
      </c>
      <c r="D3092" t="s">
        <v>792</v>
      </c>
      <c r="E3092">
        <v>1</v>
      </c>
      <c r="F3092" t="str">
        <f>IFERROR(VLOOKUP(TRIM(sas_2015[[#This Row],[vehicle_Body type]]),body_cat[],2,FALSE)," ")</f>
        <v>auto</v>
      </c>
      <c r="G3092" t="str">
        <f>IFERROR(VLOOKUP(TRIM(sas_2015[[#This Row],[Registration type]]),regi_cat[],2,FALSE)," ")</f>
        <v>auto</v>
      </c>
    </row>
    <row r="3093" spans="3:7" x14ac:dyDescent="0.2">
      <c r="C3093" t="s">
        <v>1047</v>
      </c>
      <c r="D3093" t="s">
        <v>797</v>
      </c>
      <c r="E3093">
        <v>2</v>
      </c>
      <c r="F3093" t="str">
        <f>IFERROR(VLOOKUP(TRIM(sas_2015[[#This Row],[vehicle_Body type]]),body_cat[],2,FALSE)," ")</f>
        <v>auto</v>
      </c>
      <c r="G3093" t="str">
        <f>IFERROR(VLOOKUP(TRIM(sas_2015[[#This Row],[Registration type]]),regi_cat[],2,FALSE)," ")</f>
        <v>auto</v>
      </c>
    </row>
    <row r="3094" spans="3:7" x14ac:dyDescent="0.2">
      <c r="C3094" t="s">
        <v>1047</v>
      </c>
      <c r="D3094" t="s">
        <v>798</v>
      </c>
      <c r="E3094">
        <v>1</v>
      </c>
      <c r="F3094" t="str">
        <f>IFERROR(VLOOKUP(TRIM(sas_2015[[#This Row],[vehicle_Body type]]),body_cat[],2,FALSE)," ")</f>
        <v>auto</v>
      </c>
      <c r="G3094" t="str">
        <f>IFERROR(VLOOKUP(TRIM(sas_2015[[#This Row],[Registration type]]),regi_cat[],2,FALSE)," ")</f>
        <v>auto</v>
      </c>
    </row>
    <row r="3095" spans="3:7" x14ac:dyDescent="0.2">
      <c r="C3095" t="s">
        <v>1047</v>
      </c>
      <c r="D3095" t="s">
        <v>737</v>
      </c>
      <c r="E3095">
        <v>2</v>
      </c>
      <c r="F3095" t="str">
        <f>IFERROR(VLOOKUP(TRIM(sas_2015[[#This Row],[vehicle_Body type]]),body_cat[],2,FALSE)," ")</f>
        <v>auto</v>
      </c>
      <c r="G3095" t="str">
        <f>IFERROR(VLOOKUP(TRIM(sas_2015[[#This Row],[Registration type]]),regi_cat[],2,FALSE)," ")</f>
        <v>auto</v>
      </c>
    </row>
    <row r="3096" spans="3:7" x14ac:dyDescent="0.2">
      <c r="C3096" t="s">
        <v>1047</v>
      </c>
      <c r="D3096" t="s">
        <v>799</v>
      </c>
      <c r="E3096">
        <v>1</v>
      </c>
      <c r="F3096" t="str">
        <f>IFERROR(VLOOKUP(TRIM(sas_2015[[#This Row],[vehicle_Body type]]),body_cat[],2,FALSE)," ")</f>
        <v>auto</v>
      </c>
      <c r="G3096" t="str">
        <f>IFERROR(VLOOKUP(TRIM(sas_2015[[#This Row],[Registration type]]),regi_cat[],2,FALSE)," ")</f>
        <v>auto</v>
      </c>
    </row>
    <row r="3097" spans="3:7" x14ac:dyDescent="0.2">
      <c r="C3097" t="s">
        <v>1047</v>
      </c>
      <c r="D3097" t="s">
        <v>738</v>
      </c>
      <c r="E3097">
        <v>287</v>
      </c>
      <c r="F3097" t="str">
        <f>IFERROR(VLOOKUP(TRIM(sas_2015[[#This Row],[vehicle_Body type]]),body_cat[],2,FALSE)," ")</f>
        <v>auto</v>
      </c>
      <c r="G3097" t="str">
        <f>IFERROR(VLOOKUP(TRIM(sas_2015[[#This Row],[Registration type]]),regi_cat[],2,FALSE)," ")</f>
        <v>auto</v>
      </c>
    </row>
    <row r="3098" spans="3:7" x14ac:dyDescent="0.2">
      <c r="C3098" t="s">
        <v>1047</v>
      </c>
      <c r="D3098" t="s">
        <v>913</v>
      </c>
      <c r="E3098">
        <v>2</v>
      </c>
      <c r="F3098" t="str">
        <f>IFERROR(VLOOKUP(TRIM(sas_2015[[#This Row],[vehicle_Body type]]),body_cat[],2,FALSE)," ")</f>
        <v>auto</v>
      </c>
      <c r="G3098" t="str">
        <f>IFERROR(VLOOKUP(TRIM(sas_2015[[#This Row],[Registration type]]),regi_cat[],2,FALSE)," ")</f>
        <v>equipment</v>
      </c>
    </row>
    <row r="3099" spans="3:7" x14ac:dyDescent="0.2">
      <c r="C3099" t="s">
        <v>1047</v>
      </c>
      <c r="D3099" t="s">
        <v>803</v>
      </c>
      <c r="E3099">
        <v>3</v>
      </c>
      <c r="F3099" t="str">
        <f>IFERROR(VLOOKUP(TRIM(sas_2015[[#This Row],[vehicle_Body type]]),body_cat[],2,FALSE)," ")</f>
        <v>auto</v>
      </c>
      <c r="G3099" t="str">
        <f>IFERROR(VLOOKUP(TRIM(sas_2015[[#This Row],[Registration type]]),regi_cat[],2,FALSE)," ")</f>
        <v>auto</v>
      </c>
    </row>
    <row r="3100" spans="3:7" x14ac:dyDescent="0.2">
      <c r="C3100" t="s">
        <v>1047</v>
      </c>
      <c r="D3100" t="s">
        <v>740</v>
      </c>
      <c r="E3100">
        <v>1</v>
      </c>
      <c r="F3100" t="str">
        <f>IFERROR(VLOOKUP(TRIM(sas_2015[[#This Row],[vehicle_Body type]]),body_cat[],2,FALSE)," ")</f>
        <v>auto</v>
      </c>
      <c r="G3100" t="str">
        <f>IFERROR(VLOOKUP(TRIM(sas_2015[[#This Row],[Registration type]]),regi_cat[],2,FALSE)," ")</f>
        <v>auto</v>
      </c>
    </row>
    <row r="3101" spans="3:7" x14ac:dyDescent="0.2">
      <c r="C3101" t="s">
        <v>1047</v>
      </c>
      <c r="D3101" t="s">
        <v>744</v>
      </c>
      <c r="E3101">
        <v>2</v>
      </c>
      <c r="F3101" t="str">
        <f>IFERROR(VLOOKUP(TRIM(sas_2015[[#This Row],[vehicle_Body type]]),body_cat[],2,FALSE)," ")</f>
        <v>auto</v>
      </c>
      <c r="G3101" t="str">
        <f>IFERROR(VLOOKUP(TRIM(sas_2015[[#This Row],[Registration type]]),regi_cat[],2,FALSE)," ")</f>
        <v>auto</v>
      </c>
    </row>
    <row r="3102" spans="3:7" x14ac:dyDescent="0.2">
      <c r="C3102" t="s">
        <v>1047</v>
      </c>
      <c r="D3102" t="s">
        <v>746</v>
      </c>
      <c r="E3102">
        <v>2</v>
      </c>
      <c r="F3102" t="str">
        <f>IFERROR(VLOOKUP(TRIM(sas_2015[[#This Row],[vehicle_Body type]]),body_cat[],2,FALSE)," ")</f>
        <v>auto</v>
      </c>
      <c r="G3102" t="str">
        <f>IFERROR(VLOOKUP(TRIM(sas_2015[[#This Row],[Registration type]]),regi_cat[],2,FALSE)," ")</f>
        <v>auto</v>
      </c>
    </row>
    <row r="3103" spans="3:7" x14ac:dyDescent="0.2">
      <c r="C3103" t="s">
        <v>1047</v>
      </c>
      <c r="D3103" t="s">
        <v>752</v>
      </c>
      <c r="E3103">
        <v>1</v>
      </c>
      <c r="F3103" t="str">
        <f>IFERROR(VLOOKUP(TRIM(sas_2015[[#This Row],[vehicle_Body type]]),body_cat[],2,FALSE)," ")</f>
        <v>auto</v>
      </c>
      <c r="G3103" t="str">
        <f>IFERROR(VLOOKUP(TRIM(sas_2015[[#This Row],[Registration type]]),regi_cat[],2,FALSE)," ")</f>
        <v>light commercial truck</v>
      </c>
    </row>
    <row r="3104" spans="3:7" x14ac:dyDescent="0.2">
      <c r="C3104" t="s">
        <v>1047</v>
      </c>
      <c r="D3104" t="s">
        <v>757</v>
      </c>
      <c r="E3104">
        <v>154</v>
      </c>
      <c r="F3104" t="str">
        <f>IFERROR(VLOOKUP(TRIM(sas_2015[[#This Row],[vehicle_Body type]]),body_cat[],2,FALSE)," ")</f>
        <v>auto</v>
      </c>
      <c r="G3104" t="str">
        <f>IFERROR(VLOOKUP(TRIM(sas_2015[[#This Row],[Registration type]]),regi_cat[],2,FALSE)," ")</f>
        <v>light commercial truck</v>
      </c>
    </row>
    <row r="3105" spans="3:7" x14ac:dyDescent="0.2">
      <c r="C3105" t="s">
        <v>1047</v>
      </c>
      <c r="D3105" t="s">
        <v>761</v>
      </c>
      <c r="E3105">
        <v>2</v>
      </c>
      <c r="F3105" t="str">
        <f>IFERROR(VLOOKUP(TRIM(sas_2015[[#This Row],[vehicle_Body type]]),body_cat[],2,FALSE)," ")</f>
        <v>auto</v>
      </c>
      <c r="G3105" t="str">
        <f>IFERROR(VLOOKUP(TRIM(sas_2015[[#This Row],[Registration type]]),regi_cat[],2,FALSE)," ")</f>
        <v>auto</v>
      </c>
    </row>
    <row r="3106" spans="3:7" x14ac:dyDescent="0.2">
      <c r="C3106" t="s">
        <v>1047</v>
      </c>
      <c r="D3106" t="s">
        <v>762</v>
      </c>
      <c r="E3106">
        <v>1</v>
      </c>
      <c r="F3106" t="str">
        <f>IFERROR(VLOOKUP(TRIM(sas_2015[[#This Row],[vehicle_Body type]]),body_cat[],2,FALSE)," ")</f>
        <v>auto</v>
      </c>
      <c r="G3106" t="str">
        <f>IFERROR(VLOOKUP(TRIM(sas_2015[[#This Row],[Registration type]]),regi_cat[],2,FALSE)," ")</f>
        <v>auto</v>
      </c>
    </row>
    <row r="3107" spans="3:7" x14ac:dyDescent="0.2">
      <c r="C3107" t="s">
        <v>1047</v>
      </c>
      <c r="D3107" t="s">
        <v>763</v>
      </c>
      <c r="E3107">
        <v>3</v>
      </c>
      <c r="F3107" t="str">
        <f>IFERROR(VLOOKUP(TRIM(sas_2015[[#This Row],[vehicle_Body type]]),body_cat[],2,FALSE)," ")</f>
        <v>auto</v>
      </c>
      <c r="G3107" t="str">
        <f>IFERROR(VLOOKUP(TRIM(sas_2015[[#This Row],[Registration type]]),regi_cat[],2,FALSE)," ")</f>
        <v>auto</v>
      </c>
    </row>
    <row r="3108" spans="3:7" x14ac:dyDescent="0.2">
      <c r="C3108" t="s">
        <v>1047</v>
      </c>
      <c r="D3108" t="s">
        <v>764</v>
      </c>
      <c r="E3108">
        <v>2</v>
      </c>
      <c r="F3108" t="str">
        <f>IFERROR(VLOOKUP(TRIM(sas_2015[[#This Row],[vehicle_Body type]]),body_cat[],2,FALSE)," ")</f>
        <v>auto</v>
      </c>
      <c r="G3108" t="str">
        <f>IFERROR(VLOOKUP(TRIM(sas_2015[[#This Row],[Registration type]]),regi_cat[],2,FALSE)," ")</f>
        <v>auto</v>
      </c>
    </row>
    <row r="3109" spans="3:7" x14ac:dyDescent="0.2">
      <c r="C3109" t="s">
        <v>1048</v>
      </c>
      <c r="D3109" t="s">
        <v>722</v>
      </c>
      <c r="E3109">
        <v>1</v>
      </c>
      <c r="F3109" t="str">
        <f>IFERROR(VLOOKUP(TRIM(sas_2015[[#This Row],[vehicle_Body type]]),body_cat[],2,FALSE)," ")</f>
        <v>auto</v>
      </c>
      <c r="G3109" t="str">
        <f>IFERROR(VLOOKUP(TRIM(sas_2015[[#This Row],[Registration type]]),regi_cat[],2,FALSE)," ")</f>
        <v>auto</v>
      </c>
    </row>
    <row r="3110" spans="3:7" x14ac:dyDescent="0.2">
      <c r="C3110" t="s">
        <v>1048</v>
      </c>
      <c r="D3110" t="s">
        <v>809</v>
      </c>
      <c r="E3110">
        <v>4</v>
      </c>
      <c r="F3110" t="str">
        <f>IFERROR(VLOOKUP(TRIM(sas_2015[[#This Row],[vehicle_Body type]]),body_cat[],2,FALSE)," ")</f>
        <v>auto</v>
      </c>
      <c r="G3110" t="str">
        <f>IFERROR(VLOOKUP(TRIM(sas_2015[[#This Row],[Registration type]]),regi_cat[],2,FALSE)," ")</f>
        <v>auto</v>
      </c>
    </row>
    <row r="3111" spans="3:7" x14ac:dyDescent="0.2">
      <c r="C3111" t="s">
        <v>1048</v>
      </c>
      <c r="D3111" t="s">
        <v>766</v>
      </c>
      <c r="E3111">
        <v>1</v>
      </c>
      <c r="F3111" t="str">
        <f>IFERROR(VLOOKUP(TRIM(sas_2015[[#This Row],[vehicle_Body type]]),body_cat[],2,FALSE)," ")</f>
        <v>auto</v>
      </c>
      <c r="G3111" t="str">
        <f>IFERROR(VLOOKUP(TRIM(sas_2015[[#This Row],[Registration type]]),regi_cat[],2,FALSE)," ")</f>
        <v>auto</v>
      </c>
    </row>
    <row r="3112" spans="3:7" x14ac:dyDescent="0.2">
      <c r="C3112" t="s">
        <v>1048</v>
      </c>
      <c r="D3112" t="s">
        <v>771</v>
      </c>
      <c r="E3112">
        <v>4</v>
      </c>
      <c r="F3112" t="str">
        <f>IFERROR(VLOOKUP(TRIM(sas_2015[[#This Row],[vehicle_Body type]]),body_cat[],2,FALSE)," ")</f>
        <v>auto</v>
      </c>
      <c r="G3112" t="str">
        <f>IFERROR(VLOOKUP(TRIM(sas_2015[[#This Row],[Registration type]]),regi_cat[],2,FALSE)," ")</f>
        <v>auto</v>
      </c>
    </row>
    <row r="3113" spans="3:7" x14ac:dyDescent="0.2">
      <c r="C3113" t="s">
        <v>1048</v>
      </c>
      <c r="D3113" t="s">
        <v>772</v>
      </c>
      <c r="E3113">
        <v>5</v>
      </c>
      <c r="F3113" t="str">
        <f>IFERROR(VLOOKUP(TRIM(sas_2015[[#This Row],[vehicle_Body type]]),body_cat[],2,FALSE)," ")</f>
        <v>auto</v>
      </c>
      <c r="G3113" t="str">
        <f>IFERROR(VLOOKUP(TRIM(sas_2015[[#This Row],[Registration type]]),regi_cat[],2,FALSE)," ")</f>
        <v>auto</v>
      </c>
    </row>
    <row r="3114" spans="3:7" x14ac:dyDescent="0.2">
      <c r="C3114" t="s">
        <v>1048</v>
      </c>
      <c r="D3114" t="s">
        <v>711</v>
      </c>
      <c r="E3114">
        <v>1</v>
      </c>
      <c r="F3114" t="str">
        <f>IFERROR(VLOOKUP(TRIM(sas_2015[[#This Row],[vehicle_Body type]]),body_cat[],2,FALSE)," ")</f>
        <v>auto</v>
      </c>
      <c r="G3114" t="str">
        <f>IFERROR(VLOOKUP(TRIM(sas_2015[[#This Row],[Registration type]]),regi_cat[],2,FALSE)," ")</f>
        <v>auto</v>
      </c>
    </row>
    <row r="3115" spans="3:7" x14ac:dyDescent="0.2">
      <c r="C3115" t="s">
        <v>1048</v>
      </c>
      <c r="D3115" t="s">
        <v>773</v>
      </c>
      <c r="E3115">
        <v>5</v>
      </c>
      <c r="F3115" t="str">
        <f>IFERROR(VLOOKUP(TRIM(sas_2015[[#This Row],[vehicle_Body type]]),body_cat[],2,FALSE)," ")</f>
        <v>auto</v>
      </c>
      <c r="G3115" t="str">
        <f>IFERROR(VLOOKUP(TRIM(sas_2015[[#This Row],[Registration type]]),regi_cat[],2,FALSE)," ")</f>
        <v>auto</v>
      </c>
    </row>
    <row r="3116" spans="3:7" x14ac:dyDescent="0.2">
      <c r="C3116" t="s">
        <v>1048</v>
      </c>
      <c r="D3116" t="s">
        <v>774</v>
      </c>
      <c r="E3116">
        <v>2</v>
      </c>
      <c r="F3116" t="str">
        <f>IFERROR(VLOOKUP(TRIM(sas_2015[[#This Row],[vehicle_Body type]]),body_cat[],2,FALSE)," ")</f>
        <v>auto</v>
      </c>
      <c r="G3116" t="str">
        <f>IFERROR(VLOOKUP(TRIM(sas_2015[[#This Row],[Registration type]]),regi_cat[],2,FALSE)," ")</f>
        <v>auto</v>
      </c>
    </row>
    <row r="3117" spans="3:7" x14ac:dyDescent="0.2">
      <c r="C3117" t="s">
        <v>1048</v>
      </c>
      <c r="D3117" t="s">
        <v>775</v>
      </c>
      <c r="E3117">
        <v>2</v>
      </c>
      <c r="F3117" t="str">
        <f>IFERROR(VLOOKUP(TRIM(sas_2015[[#This Row],[vehicle_Body type]]),body_cat[],2,FALSE)," ")</f>
        <v>auto</v>
      </c>
      <c r="G3117" t="str">
        <f>IFERROR(VLOOKUP(TRIM(sas_2015[[#This Row],[Registration type]]),regi_cat[],2,FALSE)," ")</f>
        <v>auto</v>
      </c>
    </row>
    <row r="3118" spans="3:7" x14ac:dyDescent="0.2">
      <c r="C3118" t="s">
        <v>1048</v>
      </c>
      <c r="D3118" t="s">
        <v>776</v>
      </c>
      <c r="E3118">
        <v>1</v>
      </c>
      <c r="F3118" t="str">
        <f>IFERROR(VLOOKUP(TRIM(sas_2015[[#This Row],[vehicle_Body type]]),body_cat[],2,FALSE)," ")</f>
        <v>auto</v>
      </c>
      <c r="G3118" t="str">
        <f>IFERROR(VLOOKUP(TRIM(sas_2015[[#This Row],[Registration type]]),regi_cat[],2,FALSE)," ")</f>
        <v>auto</v>
      </c>
    </row>
    <row r="3119" spans="3:7" x14ac:dyDescent="0.2">
      <c r="C3119" t="s">
        <v>1048</v>
      </c>
      <c r="D3119" t="s">
        <v>712</v>
      </c>
      <c r="E3119">
        <v>5</v>
      </c>
      <c r="F3119" t="str">
        <f>IFERROR(VLOOKUP(TRIM(sas_2015[[#This Row],[vehicle_Body type]]),body_cat[],2,FALSE)," ")</f>
        <v>auto</v>
      </c>
      <c r="G3119" t="str">
        <f>IFERROR(VLOOKUP(TRIM(sas_2015[[#This Row],[Registration type]]),regi_cat[],2,FALSE)," ")</f>
        <v>auto</v>
      </c>
    </row>
    <row r="3120" spans="3:7" x14ac:dyDescent="0.2">
      <c r="C3120" t="s">
        <v>1048</v>
      </c>
      <c r="D3120" t="s">
        <v>713</v>
      </c>
      <c r="E3120">
        <v>1</v>
      </c>
      <c r="F3120" t="str">
        <f>IFERROR(VLOOKUP(TRIM(sas_2015[[#This Row],[vehicle_Body type]]),body_cat[],2,FALSE)," ")</f>
        <v>auto</v>
      </c>
      <c r="G3120" t="str">
        <f>IFERROR(VLOOKUP(TRIM(sas_2015[[#This Row],[Registration type]]),regi_cat[],2,FALSE)," ")</f>
        <v>auto</v>
      </c>
    </row>
    <row r="3121" spans="3:7" x14ac:dyDescent="0.2">
      <c r="C3121" t="s">
        <v>1048</v>
      </c>
      <c r="D3121" t="s">
        <v>836</v>
      </c>
      <c r="E3121">
        <v>6</v>
      </c>
      <c r="F3121" t="str">
        <f>IFERROR(VLOOKUP(TRIM(sas_2015[[#This Row],[vehicle_Body type]]),body_cat[],2,FALSE)," ")</f>
        <v>auto</v>
      </c>
      <c r="G3121" t="str">
        <f>IFERROR(VLOOKUP(TRIM(sas_2015[[#This Row],[Registration type]]),regi_cat[],2,FALSE)," ")</f>
        <v>auto</v>
      </c>
    </row>
    <row r="3122" spans="3:7" x14ac:dyDescent="0.2">
      <c r="C3122" t="s">
        <v>1048</v>
      </c>
      <c r="D3122" t="s">
        <v>714</v>
      </c>
      <c r="E3122">
        <v>2</v>
      </c>
      <c r="F3122" t="str">
        <f>IFERROR(VLOOKUP(TRIM(sas_2015[[#This Row],[vehicle_Body type]]),body_cat[],2,FALSE)," ")</f>
        <v>auto</v>
      </c>
      <c r="G3122" t="str">
        <f>IFERROR(VLOOKUP(TRIM(sas_2015[[#This Row],[Registration type]]),regi_cat[],2,FALSE)," ")</f>
        <v>auto</v>
      </c>
    </row>
    <row r="3123" spans="3:7" x14ac:dyDescent="0.2">
      <c r="C3123" t="s">
        <v>1048</v>
      </c>
      <c r="D3123" t="s">
        <v>715</v>
      </c>
      <c r="E3123">
        <v>3</v>
      </c>
      <c r="F3123" t="str">
        <f>IFERROR(VLOOKUP(TRIM(sas_2015[[#This Row],[vehicle_Body type]]),body_cat[],2,FALSE)," ")</f>
        <v>auto</v>
      </c>
      <c r="G3123" t="str">
        <f>IFERROR(VLOOKUP(TRIM(sas_2015[[#This Row],[Registration type]]),regi_cat[],2,FALSE)," ")</f>
        <v>auto</v>
      </c>
    </row>
    <row r="3124" spans="3:7" x14ac:dyDescent="0.2">
      <c r="C3124" t="s">
        <v>1048</v>
      </c>
      <c r="D3124" t="s">
        <v>716</v>
      </c>
      <c r="E3124">
        <v>2</v>
      </c>
      <c r="F3124" t="str">
        <f>IFERROR(VLOOKUP(TRIM(sas_2015[[#This Row],[vehicle_Body type]]),body_cat[],2,FALSE)," ")</f>
        <v>auto</v>
      </c>
      <c r="G3124" t="str">
        <f>IFERROR(VLOOKUP(TRIM(sas_2015[[#This Row],[Registration type]]),regi_cat[],2,FALSE)," ")</f>
        <v>auto</v>
      </c>
    </row>
    <row r="3125" spans="3:7" x14ac:dyDescent="0.2">
      <c r="C3125" t="s">
        <v>1048</v>
      </c>
      <c r="D3125" t="s">
        <v>717</v>
      </c>
      <c r="E3125">
        <v>3</v>
      </c>
      <c r="F3125" t="str">
        <f>IFERROR(VLOOKUP(TRIM(sas_2015[[#This Row],[vehicle_Body type]]),body_cat[],2,FALSE)," ")</f>
        <v>auto</v>
      </c>
      <c r="G3125" t="str">
        <f>IFERROR(VLOOKUP(TRIM(sas_2015[[#This Row],[Registration type]]),regi_cat[],2,FALSE)," ")</f>
        <v>auto</v>
      </c>
    </row>
    <row r="3126" spans="3:7" x14ac:dyDescent="0.2">
      <c r="C3126" t="s">
        <v>1048</v>
      </c>
      <c r="D3126" t="s">
        <v>718</v>
      </c>
      <c r="E3126">
        <v>7</v>
      </c>
      <c r="F3126" t="str">
        <f>IFERROR(VLOOKUP(TRIM(sas_2015[[#This Row],[vehicle_Body type]]),body_cat[],2,FALSE)," ")</f>
        <v>auto</v>
      </c>
      <c r="G3126" t="str">
        <f>IFERROR(VLOOKUP(TRIM(sas_2015[[#This Row],[Registration type]]),regi_cat[],2,FALSE)," ")</f>
        <v>auto</v>
      </c>
    </row>
    <row r="3127" spans="3:7" x14ac:dyDescent="0.2">
      <c r="C3127" t="s">
        <v>1048</v>
      </c>
      <c r="D3127" t="s">
        <v>719</v>
      </c>
      <c r="E3127">
        <v>9</v>
      </c>
      <c r="F3127" t="str">
        <f>IFERROR(VLOOKUP(TRIM(sas_2015[[#This Row],[vehicle_Body type]]),body_cat[],2,FALSE)," ")</f>
        <v>auto</v>
      </c>
      <c r="G3127" t="str">
        <f>IFERROR(VLOOKUP(TRIM(sas_2015[[#This Row],[Registration type]]),regi_cat[],2,FALSE)," ")</f>
        <v>auto</v>
      </c>
    </row>
    <row r="3128" spans="3:7" x14ac:dyDescent="0.2">
      <c r="C3128" t="s">
        <v>1048</v>
      </c>
      <c r="D3128" t="s">
        <v>780</v>
      </c>
      <c r="E3128">
        <v>1</v>
      </c>
      <c r="F3128" t="str">
        <f>IFERROR(VLOOKUP(TRIM(sas_2015[[#This Row],[vehicle_Body type]]),body_cat[],2,FALSE)," ")</f>
        <v>auto</v>
      </c>
      <c r="G3128" t="str">
        <f>IFERROR(VLOOKUP(TRIM(sas_2015[[#This Row],[Registration type]]),regi_cat[],2,FALSE)," ")</f>
        <v>auto</v>
      </c>
    </row>
    <row r="3129" spans="3:7" x14ac:dyDescent="0.2">
      <c r="C3129" t="s">
        <v>1048</v>
      </c>
      <c r="D3129" t="s">
        <v>781</v>
      </c>
      <c r="E3129">
        <v>3</v>
      </c>
      <c r="F3129" t="str">
        <f>IFERROR(VLOOKUP(TRIM(sas_2015[[#This Row],[vehicle_Body type]]),body_cat[],2,FALSE)," ")</f>
        <v>auto</v>
      </c>
      <c r="G3129" t="str">
        <f>IFERROR(VLOOKUP(TRIM(sas_2015[[#This Row],[Registration type]]),regi_cat[],2,FALSE)," ")</f>
        <v>auto</v>
      </c>
    </row>
    <row r="3130" spans="3:7" x14ac:dyDescent="0.2">
      <c r="C3130" t="s">
        <v>1048</v>
      </c>
      <c r="D3130" t="s">
        <v>721</v>
      </c>
      <c r="E3130">
        <v>37</v>
      </c>
      <c r="F3130" t="str">
        <f>IFERROR(VLOOKUP(TRIM(sas_2015[[#This Row],[vehicle_Body type]]),body_cat[],2,FALSE)," ")</f>
        <v>auto</v>
      </c>
      <c r="G3130" t="str">
        <f>IFERROR(VLOOKUP(TRIM(sas_2015[[#This Row],[Registration type]]),regi_cat[],2,FALSE)," ")</f>
        <v>auto</v>
      </c>
    </row>
    <row r="3131" spans="3:7" x14ac:dyDescent="0.2">
      <c r="C3131" t="s">
        <v>1048</v>
      </c>
      <c r="D3131" t="s">
        <v>723</v>
      </c>
      <c r="E3131">
        <v>2</v>
      </c>
      <c r="F3131" t="str">
        <f>IFERROR(VLOOKUP(TRIM(sas_2015[[#This Row],[vehicle_Body type]]),body_cat[],2,FALSE)," ")</f>
        <v>auto</v>
      </c>
      <c r="G3131" t="str">
        <f>IFERROR(VLOOKUP(TRIM(sas_2015[[#This Row],[Registration type]]),regi_cat[],2,FALSE)," ")</f>
        <v>auto</v>
      </c>
    </row>
    <row r="3132" spans="3:7" x14ac:dyDescent="0.2">
      <c r="C3132" t="s">
        <v>1048</v>
      </c>
      <c r="D3132" t="s">
        <v>724</v>
      </c>
      <c r="E3132">
        <v>24</v>
      </c>
      <c r="F3132" t="str">
        <f>IFERROR(VLOOKUP(TRIM(sas_2015[[#This Row],[vehicle_Body type]]),body_cat[],2,FALSE)," ")</f>
        <v>auto</v>
      </c>
      <c r="G3132" t="str">
        <f>IFERROR(VLOOKUP(TRIM(sas_2015[[#This Row],[Registration type]]),regi_cat[],2,FALSE)," ")</f>
        <v>auto</v>
      </c>
    </row>
    <row r="3133" spans="3:7" x14ac:dyDescent="0.2">
      <c r="C3133" t="s">
        <v>1048</v>
      </c>
      <c r="D3133" t="s">
        <v>788</v>
      </c>
      <c r="E3133">
        <v>2</v>
      </c>
      <c r="F3133" t="str">
        <f>IFERROR(VLOOKUP(TRIM(sas_2015[[#This Row],[vehicle_Body type]]),body_cat[],2,FALSE)," ")</f>
        <v>auto</v>
      </c>
      <c r="G3133" t="str">
        <f>IFERROR(VLOOKUP(TRIM(sas_2015[[#This Row],[Registration type]]),regi_cat[],2,FALSE)," ")</f>
        <v>auto</v>
      </c>
    </row>
    <row r="3134" spans="3:7" x14ac:dyDescent="0.2">
      <c r="C3134" t="s">
        <v>1048</v>
      </c>
      <c r="D3134" t="s">
        <v>725</v>
      </c>
      <c r="E3134">
        <v>4</v>
      </c>
      <c r="F3134" t="str">
        <f>IFERROR(VLOOKUP(TRIM(sas_2015[[#This Row],[vehicle_Body type]]),body_cat[],2,FALSE)," ")</f>
        <v>auto</v>
      </c>
      <c r="G3134" t="str">
        <f>IFERROR(VLOOKUP(TRIM(sas_2015[[#This Row],[Registration type]]),regi_cat[],2,FALSE)," ")</f>
        <v>auto</v>
      </c>
    </row>
    <row r="3135" spans="3:7" x14ac:dyDescent="0.2">
      <c r="C3135" t="s">
        <v>1048</v>
      </c>
      <c r="D3135" t="s">
        <v>791</v>
      </c>
      <c r="E3135">
        <v>2</v>
      </c>
      <c r="F3135" t="str">
        <f>IFERROR(VLOOKUP(TRIM(sas_2015[[#This Row],[vehicle_Body type]]),body_cat[],2,FALSE)," ")</f>
        <v>auto</v>
      </c>
      <c r="G3135" t="str">
        <f>IFERROR(VLOOKUP(TRIM(sas_2015[[#This Row],[Registration type]]),regi_cat[],2,FALSE)," ")</f>
        <v>auto</v>
      </c>
    </row>
    <row r="3136" spans="3:7" x14ac:dyDescent="0.2">
      <c r="C3136" t="s">
        <v>1048</v>
      </c>
      <c r="D3136" t="s">
        <v>727</v>
      </c>
      <c r="E3136">
        <v>3</v>
      </c>
      <c r="F3136" t="str">
        <f>IFERROR(VLOOKUP(TRIM(sas_2015[[#This Row],[vehicle_Body type]]),body_cat[],2,FALSE)," ")</f>
        <v>auto</v>
      </c>
      <c r="G3136" t="str">
        <f>IFERROR(VLOOKUP(TRIM(sas_2015[[#This Row],[Registration type]]),regi_cat[],2,FALSE)," ")</f>
        <v>auto</v>
      </c>
    </row>
    <row r="3137" spans="3:7" x14ac:dyDescent="0.2">
      <c r="C3137" t="s">
        <v>1048</v>
      </c>
      <c r="D3137" t="s">
        <v>735</v>
      </c>
      <c r="E3137">
        <v>1</v>
      </c>
      <c r="F3137" t="str">
        <f>IFERROR(VLOOKUP(TRIM(sas_2015[[#This Row],[vehicle_Body type]]),body_cat[],2,FALSE)," ")</f>
        <v>auto</v>
      </c>
      <c r="G3137" t="str">
        <f>IFERROR(VLOOKUP(TRIM(sas_2015[[#This Row],[Registration type]]),regi_cat[],2,FALSE)," ")</f>
        <v>auto</v>
      </c>
    </row>
    <row r="3138" spans="3:7" x14ac:dyDescent="0.2">
      <c r="C3138" t="s">
        <v>1048</v>
      </c>
      <c r="D3138" t="s">
        <v>736</v>
      </c>
      <c r="E3138">
        <v>4</v>
      </c>
      <c r="F3138" t="str">
        <f>IFERROR(VLOOKUP(TRIM(sas_2015[[#This Row],[vehicle_Body type]]),body_cat[],2,FALSE)," ")</f>
        <v>auto</v>
      </c>
      <c r="G3138" t="str">
        <f>IFERROR(VLOOKUP(TRIM(sas_2015[[#This Row],[Registration type]]),regi_cat[],2,FALSE)," ")</f>
        <v>municipal other</v>
      </c>
    </row>
    <row r="3139" spans="3:7" x14ac:dyDescent="0.2">
      <c r="C3139" t="s">
        <v>1048</v>
      </c>
      <c r="D3139" t="s">
        <v>795</v>
      </c>
      <c r="E3139">
        <v>2</v>
      </c>
      <c r="F3139" t="str">
        <f>IFERROR(VLOOKUP(TRIM(sas_2015[[#This Row],[vehicle_Body type]]),body_cat[],2,FALSE)," ")</f>
        <v>auto</v>
      </c>
      <c r="G3139" t="str">
        <f>IFERROR(VLOOKUP(TRIM(sas_2015[[#This Row],[Registration type]]),regi_cat[],2,FALSE)," ")</f>
        <v>auto</v>
      </c>
    </row>
    <row r="3140" spans="3:7" x14ac:dyDescent="0.2">
      <c r="C3140" t="s">
        <v>1048</v>
      </c>
      <c r="D3140" t="s">
        <v>796</v>
      </c>
      <c r="E3140">
        <v>1</v>
      </c>
      <c r="F3140" t="str">
        <f>IFERROR(VLOOKUP(TRIM(sas_2015[[#This Row],[vehicle_Body type]]),body_cat[],2,FALSE)," ")</f>
        <v>auto</v>
      </c>
      <c r="G3140" t="str">
        <f>IFERROR(VLOOKUP(TRIM(sas_2015[[#This Row],[Registration type]]),regi_cat[],2,FALSE)," ")</f>
        <v>auto</v>
      </c>
    </row>
    <row r="3141" spans="3:7" x14ac:dyDescent="0.2">
      <c r="C3141" t="s">
        <v>1048</v>
      </c>
      <c r="D3141" t="s">
        <v>798</v>
      </c>
      <c r="E3141">
        <v>1</v>
      </c>
      <c r="F3141" t="str">
        <f>IFERROR(VLOOKUP(TRIM(sas_2015[[#This Row],[vehicle_Body type]]),body_cat[],2,FALSE)," ")</f>
        <v>auto</v>
      </c>
      <c r="G3141" t="str">
        <f>IFERROR(VLOOKUP(TRIM(sas_2015[[#This Row],[Registration type]]),regi_cat[],2,FALSE)," ")</f>
        <v>auto</v>
      </c>
    </row>
    <row r="3142" spans="3:7" x14ac:dyDescent="0.2">
      <c r="C3142" t="s">
        <v>1048</v>
      </c>
      <c r="D3142" t="s">
        <v>737</v>
      </c>
      <c r="E3142">
        <v>8</v>
      </c>
      <c r="F3142" t="str">
        <f>IFERROR(VLOOKUP(TRIM(sas_2015[[#This Row],[vehicle_Body type]]),body_cat[],2,FALSE)," ")</f>
        <v>auto</v>
      </c>
      <c r="G3142" t="str">
        <f>IFERROR(VLOOKUP(TRIM(sas_2015[[#This Row],[Registration type]]),regi_cat[],2,FALSE)," ")</f>
        <v>auto</v>
      </c>
    </row>
    <row r="3143" spans="3:7" x14ac:dyDescent="0.2">
      <c r="C3143" t="s">
        <v>1048</v>
      </c>
      <c r="D3143" t="s">
        <v>799</v>
      </c>
      <c r="E3143">
        <v>1</v>
      </c>
      <c r="F3143" t="str">
        <f>IFERROR(VLOOKUP(TRIM(sas_2015[[#This Row],[vehicle_Body type]]),body_cat[],2,FALSE)," ")</f>
        <v>auto</v>
      </c>
      <c r="G3143" t="str">
        <f>IFERROR(VLOOKUP(TRIM(sas_2015[[#This Row],[Registration type]]),regi_cat[],2,FALSE)," ")</f>
        <v>auto</v>
      </c>
    </row>
    <row r="3144" spans="3:7" x14ac:dyDescent="0.2">
      <c r="C3144" t="s">
        <v>1048</v>
      </c>
      <c r="D3144" t="s">
        <v>801</v>
      </c>
      <c r="E3144">
        <v>3</v>
      </c>
      <c r="F3144" t="str">
        <f>IFERROR(VLOOKUP(TRIM(sas_2015[[#This Row],[vehicle_Body type]]),body_cat[],2,FALSE)," ")</f>
        <v>auto</v>
      </c>
      <c r="G3144" t="str">
        <f>IFERROR(VLOOKUP(TRIM(sas_2015[[#This Row],[Registration type]]),regi_cat[],2,FALSE)," ")</f>
        <v>auto</v>
      </c>
    </row>
    <row r="3145" spans="3:7" x14ac:dyDescent="0.2">
      <c r="C3145" t="s">
        <v>1048</v>
      </c>
      <c r="D3145" t="s">
        <v>738</v>
      </c>
      <c r="E3145">
        <v>6615</v>
      </c>
      <c r="F3145" t="str">
        <f>IFERROR(VLOOKUP(TRIM(sas_2015[[#This Row],[vehicle_Body type]]),body_cat[],2,FALSE)," ")</f>
        <v>auto</v>
      </c>
      <c r="G3145" t="str">
        <f>IFERROR(VLOOKUP(TRIM(sas_2015[[#This Row],[Registration type]]),regi_cat[],2,FALSE)," ")</f>
        <v>auto</v>
      </c>
    </row>
    <row r="3146" spans="3:7" x14ac:dyDescent="0.2">
      <c r="C3146" t="s">
        <v>1048</v>
      </c>
      <c r="D3146" t="s">
        <v>739</v>
      </c>
      <c r="E3146">
        <v>5</v>
      </c>
      <c r="F3146" t="str">
        <f>IFERROR(VLOOKUP(TRIM(sas_2015[[#This Row],[vehicle_Body type]]),body_cat[],2,FALSE)," ")</f>
        <v>auto</v>
      </c>
      <c r="G3146" t="str">
        <f>IFERROR(VLOOKUP(TRIM(sas_2015[[#This Row],[Registration type]]),regi_cat[],2,FALSE)," ")</f>
        <v>auto</v>
      </c>
    </row>
    <row r="3147" spans="3:7" x14ac:dyDescent="0.2">
      <c r="C3147" t="s">
        <v>1048</v>
      </c>
      <c r="D3147" t="s">
        <v>803</v>
      </c>
      <c r="E3147">
        <v>14</v>
      </c>
      <c r="F3147" t="str">
        <f>IFERROR(VLOOKUP(TRIM(sas_2015[[#This Row],[vehicle_Body type]]),body_cat[],2,FALSE)," ")</f>
        <v>auto</v>
      </c>
      <c r="G3147" t="str">
        <f>IFERROR(VLOOKUP(TRIM(sas_2015[[#This Row],[Registration type]]),regi_cat[],2,FALSE)," ")</f>
        <v>auto</v>
      </c>
    </row>
    <row r="3148" spans="3:7" x14ac:dyDescent="0.2">
      <c r="C3148" t="s">
        <v>1048</v>
      </c>
      <c r="D3148" t="s">
        <v>804</v>
      </c>
      <c r="E3148">
        <v>1</v>
      </c>
      <c r="F3148" t="str">
        <f>IFERROR(VLOOKUP(TRIM(sas_2015[[#This Row],[vehicle_Body type]]),body_cat[],2,FALSE)," ")</f>
        <v>auto</v>
      </c>
      <c r="G3148" t="str">
        <f>IFERROR(VLOOKUP(TRIM(sas_2015[[#This Row],[Registration type]]),regi_cat[],2,FALSE)," ")</f>
        <v>auto</v>
      </c>
    </row>
    <row r="3149" spans="3:7" x14ac:dyDescent="0.2">
      <c r="C3149" t="s">
        <v>1048</v>
      </c>
      <c r="D3149" t="s">
        <v>740</v>
      </c>
      <c r="E3149">
        <v>2</v>
      </c>
      <c r="F3149" t="str">
        <f>IFERROR(VLOOKUP(TRIM(sas_2015[[#This Row],[vehicle_Body type]]),body_cat[],2,FALSE)," ")</f>
        <v>auto</v>
      </c>
      <c r="G3149" t="str">
        <f>IFERROR(VLOOKUP(TRIM(sas_2015[[#This Row],[Registration type]]),regi_cat[],2,FALSE)," ")</f>
        <v>auto</v>
      </c>
    </row>
    <row r="3150" spans="3:7" x14ac:dyDescent="0.2">
      <c r="C3150" t="s">
        <v>1048</v>
      </c>
      <c r="D3150" t="s">
        <v>805</v>
      </c>
      <c r="E3150">
        <v>2</v>
      </c>
      <c r="F3150" t="str">
        <f>IFERROR(VLOOKUP(TRIM(sas_2015[[#This Row],[vehicle_Body type]]),body_cat[],2,FALSE)," ")</f>
        <v>auto</v>
      </c>
      <c r="G3150" t="str">
        <f>IFERROR(VLOOKUP(TRIM(sas_2015[[#This Row],[Registration type]]),regi_cat[],2,FALSE)," ")</f>
        <v>auto</v>
      </c>
    </row>
    <row r="3151" spans="3:7" x14ac:dyDescent="0.2">
      <c r="C3151" t="s">
        <v>1048</v>
      </c>
      <c r="D3151" t="s">
        <v>743</v>
      </c>
      <c r="E3151">
        <v>2</v>
      </c>
      <c r="F3151" t="str">
        <f>IFERROR(VLOOKUP(TRIM(sas_2015[[#This Row],[vehicle_Body type]]),body_cat[],2,FALSE)," ")</f>
        <v>auto</v>
      </c>
      <c r="G3151" t="str">
        <f>IFERROR(VLOOKUP(TRIM(sas_2015[[#This Row],[Registration type]]),regi_cat[],2,FALSE)," ")</f>
        <v>passenger truck</v>
      </c>
    </row>
    <row r="3152" spans="3:7" x14ac:dyDescent="0.2">
      <c r="C3152" t="s">
        <v>1048</v>
      </c>
      <c r="D3152" t="s">
        <v>744</v>
      </c>
      <c r="E3152">
        <v>2</v>
      </c>
      <c r="F3152" t="str">
        <f>IFERROR(VLOOKUP(TRIM(sas_2015[[#This Row],[vehicle_Body type]]),body_cat[],2,FALSE)," ")</f>
        <v>auto</v>
      </c>
      <c r="G3152" t="str">
        <f>IFERROR(VLOOKUP(TRIM(sas_2015[[#This Row],[Registration type]]),regi_cat[],2,FALSE)," ")</f>
        <v>auto</v>
      </c>
    </row>
    <row r="3153" spans="3:7" x14ac:dyDescent="0.2">
      <c r="C3153" t="s">
        <v>1048</v>
      </c>
      <c r="D3153" t="s">
        <v>812</v>
      </c>
      <c r="E3153">
        <v>1</v>
      </c>
      <c r="F3153" t="str">
        <f>IFERROR(VLOOKUP(TRIM(sas_2015[[#This Row],[vehicle_Body type]]),body_cat[],2,FALSE)," ")</f>
        <v>auto</v>
      </c>
      <c r="G3153" t="str">
        <f>IFERROR(VLOOKUP(TRIM(sas_2015[[#This Row],[Registration type]]),regi_cat[],2,FALSE)," ")</f>
        <v>auto</v>
      </c>
    </row>
    <row r="3154" spans="3:7" x14ac:dyDescent="0.2">
      <c r="C3154" t="s">
        <v>1048</v>
      </c>
      <c r="D3154" t="s">
        <v>813</v>
      </c>
      <c r="E3154">
        <v>1</v>
      </c>
      <c r="F3154" t="str">
        <f>IFERROR(VLOOKUP(TRIM(sas_2015[[#This Row],[vehicle_Body type]]),body_cat[],2,FALSE)," ")</f>
        <v>auto</v>
      </c>
      <c r="G3154" t="str">
        <f>IFERROR(VLOOKUP(TRIM(sas_2015[[#This Row],[Registration type]]),regi_cat[],2,FALSE)," ")</f>
        <v>auto</v>
      </c>
    </row>
    <row r="3155" spans="3:7" x14ac:dyDescent="0.2">
      <c r="C3155" t="s">
        <v>1048</v>
      </c>
      <c r="D3155" t="s">
        <v>746</v>
      </c>
      <c r="E3155">
        <v>3</v>
      </c>
      <c r="F3155" t="str">
        <f>IFERROR(VLOOKUP(TRIM(sas_2015[[#This Row],[vehicle_Body type]]),body_cat[],2,FALSE)," ")</f>
        <v>auto</v>
      </c>
      <c r="G3155" t="str">
        <f>IFERROR(VLOOKUP(TRIM(sas_2015[[#This Row],[Registration type]]),regi_cat[],2,FALSE)," ")</f>
        <v>auto</v>
      </c>
    </row>
    <row r="3156" spans="3:7" x14ac:dyDescent="0.2">
      <c r="C3156" t="s">
        <v>1048</v>
      </c>
      <c r="D3156" t="s">
        <v>815</v>
      </c>
      <c r="E3156">
        <v>1</v>
      </c>
      <c r="F3156" t="str">
        <f>IFERROR(VLOOKUP(TRIM(sas_2015[[#This Row],[vehicle_Body type]]),body_cat[],2,FALSE)," ")</f>
        <v>auto</v>
      </c>
      <c r="G3156" t="str">
        <f>IFERROR(VLOOKUP(TRIM(sas_2015[[#This Row],[Registration type]]),regi_cat[],2,FALSE)," ")</f>
        <v>auto</v>
      </c>
    </row>
    <row r="3157" spans="3:7" x14ac:dyDescent="0.2">
      <c r="C3157" t="s">
        <v>1048</v>
      </c>
      <c r="D3157" t="s">
        <v>748</v>
      </c>
      <c r="E3157">
        <v>2</v>
      </c>
      <c r="F3157" t="str">
        <f>IFERROR(VLOOKUP(TRIM(sas_2015[[#This Row],[vehicle_Body type]]),body_cat[],2,FALSE)," ")</f>
        <v>auto</v>
      </c>
      <c r="G3157" t="str">
        <f>IFERROR(VLOOKUP(TRIM(sas_2015[[#This Row],[Registration type]]),regi_cat[],2,FALSE)," ")</f>
        <v>auto</v>
      </c>
    </row>
    <row r="3158" spans="3:7" x14ac:dyDescent="0.2">
      <c r="C3158" t="s">
        <v>1048</v>
      </c>
      <c r="D3158" t="s">
        <v>752</v>
      </c>
      <c r="E3158">
        <v>14</v>
      </c>
      <c r="F3158" t="str">
        <f>IFERROR(VLOOKUP(TRIM(sas_2015[[#This Row],[vehicle_Body type]]),body_cat[],2,FALSE)," ")</f>
        <v>auto</v>
      </c>
      <c r="G3158" t="str">
        <f>IFERROR(VLOOKUP(TRIM(sas_2015[[#This Row],[Registration type]]),regi_cat[],2,FALSE)," ")</f>
        <v>light commercial truck</v>
      </c>
    </row>
    <row r="3159" spans="3:7" x14ac:dyDescent="0.2">
      <c r="C3159" t="s">
        <v>1048</v>
      </c>
      <c r="D3159" t="s">
        <v>757</v>
      </c>
      <c r="E3159">
        <v>254</v>
      </c>
      <c r="F3159" t="str">
        <f>IFERROR(VLOOKUP(TRIM(sas_2015[[#This Row],[vehicle_Body type]]),body_cat[],2,FALSE)," ")</f>
        <v>auto</v>
      </c>
      <c r="G3159" t="str">
        <f>IFERROR(VLOOKUP(TRIM(sas_2015[[#This Row],[Registration type]]),regi_cat[],2,FALSE)," ")</f>
        <v>light commercial truck</v>
      </c>
    </row>
    <row r="3160" spans="3:7" x14ac:dyDescent="0.2">
      <c r="C3160" t="s">
        <v>1048</v>
      </c>
      <c r="D3160" t="s">
        <v>759</v>
      </c>
      <c r="E3160">
        <v>11</v>
      </c>
      <c r="F3160" t="str">
        <f>IFERROR(VLOOKUP(TRIM(sas_2015[[#This Row],[vehicle_Body type]]),body_cat[],2,FALSE)," ")</f>
        <v>auto</v>
      </c>
      <c r="G3160" t="str">
        <f>IFERROR(VLOOKUP(TRIM(sas_2015[[#This Row],[Registration type]]),regi_cat[],2,FALSE)," ")</f>
        <v>auto</v>
      </c>
    </row>
    <row r="3161" spans="3:7" x14ac:dyDescent="0.2">
      <c r="C3161" t="s">
        <v>1048</v>
      </c>
      <c r="D3161" t="s">
        <v>761</v>
      </c>
      <c r="E3161">
        <v>1</v>
      </c>
      <c r="F3161" t="str">
        <f>IFERROR(VLOOKUP(TRIM(sas_2015[[#This Row],[vehicle_Body type]]),body_cat[],2,FALSE)," ")</f>
        <v>auto</v>
      </c>
      <c r="G3161" t="str">
        <f>IFERROR(VLOOKUP(TRIM(sas_2015[[#This Row],[Registration type]]),regi_cat[],2,FALSE)," ")</f>
        <v>auto</v>
      </c>
    </row>
    <row r="3162" spans="3:7" x14ac:dyDescent="0.2">
      <c r="C3162" t="s">
        <v>1048</v>
      </c>
      <c r="D3162" t="s">
        <v>762</v>
      </c>
      <c r="E3162">
        <v>5</v>
      </c>
      <c r="F3162" t="str">
        <f>IFERROR(VLOOKUP(TRIM(sas_2015[[#This Row],[vehicle_Body type]]),body_cat[],2,FALSE)," ")</f>
        <v>auto</v>
      </c>
      <c r="G3162" t="str">
        <f>IFERROR(VLOOKUP(TRIM(sas_2015[[#This Row],[Registration type]]),regi_cat[],2,FALSE)," ")</f>
        <v>auto</v>
      </c>
    </row>
    <row r="3163" spans="3:7" x14ac:dyDescent="0.2">
      <c r="C3163" t="s">
        <v>1048</v>
      </c>
      <c r="D3163" t="s">
        <v>763</v>
      </c>
      <c r="E3163">
        <v>128</v>
      </c>
      <c r="F3163" t="str">
        <f>IFERROR(VLOOKUP(TRIM(sas_2015[[#This Row],[vehicle_Body type]]),body_cat[],2,FALSE)," ")</f>
        <v>auto</v>
      </c>
      <c r="G3163" t="str">
        <f>IFERROR(VLOOKUP(TRIM(sas_2015[[#This Row],[Registration type]]),regi_cat[],2,FALSE)," ")</f>
        <v>auto</v>
      </c>
    </row>
    <row r="3164" spans="3:7" x14ac:dyDescent="0.2">
      <c r="C3164" t="s">
        <v>1048</v>
      </c>
      <c r="D3164" t="s">
        <v>764</v>
      </c>
      <c r="E3164">
        <v>6</v>
      </c>
      <c r="F3164" t="str">
        <f>IFERROR(VLOOKUP(TRIM(sas_2015[[#This Row],[vehicle_Body type]]),body_cat[],2,FALSE)," ")</f>
        <v>auto</v>
      </c>
      <c r="G3164" t="str">
        <f>IFERROR(VLOOKUP(TRIM(sas_2015[[#This Row],[Registration type]]),regi_cat[],2,FALSE)," ")</f>
        <v>auto</v>
      </c>
    </row>
    <row r="3165" spans="3:7" x14ac:dyDescent="0.2">
      <c r="C3165" t="s">
        <v>1048</v>
      </c>
      <c r="D3165" t="s">
        <v>823</v>
      </c>
      <c r="E3165">
        <v>1</v>
      </c>
      <c r="F3165" t="str">
        <f>IFERROR(VLOOKUP(TRIM(sas_2015[[#This Row],[vehicle_Body type]]),body_cat[],2,FALSE)," ")</f>
        <v>auto</v>
      </c>
      <c r="G3165" t="str">
        <f>IFERROR(VLOOKUP(TRIM(sas_2015[[#This Row],[Registration type]]),regi_cat[],2,FALSE)," ")</f>
        <v>auto</v>
      </c>
    </row>
    <row r="3166" spans="3:7" x14ac:dyDescent="0.2">
      <c r="C3166" t="s">
        <v>1049</v>
      </c>
      <c r="D3166" t="s">
        <v>715</v>
      </c>
      <c r="E3166">
        <v>1</v>
      </c>
      <c r="F3166" t="str">
        <f>IFERROR(VLOOKUP(TRIM(sas_2015[[#This Row],[vehicle_Body type]]),body_cat[],2,FALSE)," ")</f>
        <v>auto</v>
      </c>
      <c r="G3166" t="str">
        <f>IFERROR(VLOOKUP(TRIM(sas_2015[[#This Row],[Registration type]]),regi_cat[],2,FALSE)," ")</f>
        <v>auto</v>
      </c>
    </row>
    <row r="3167" spans="3:7" x14ac:dyDescent="0.2">
      <c r="C3167" t="s">
        <v>1049</v>
      </c>
      <c r="D3167" t="s">
        <v>721</v>
      </c>
      <c r="E3167">
        <v>1</v>
      </c>
      <c r="F3167" t="str">
        <f>IFERROR(VLOOKUP(TRIM(sas_2015[[#This Row],[vehicle_Body type]]),body_cat[],2,FALSE)," ")</f>
        <v>auto</v>
      </c>
      <c r="G3167" t="str">
        <f>IFERROR(VLOOKUP(TRIM(sas_2015[[#This Row],[Registration type]]),regi_cat[],2,FALSE)," ")</f>
        <v>auto</v>
      </c>
    </row>
    <row r="3168" spans="3:7" x14ac:dyDescent="0.2">
      <c r="C3168" t="s">
        <v>1049</v>
      </c>
      <c r="D3168" t="s">
        <v>724</v>
      </c>
      <c r="E3168">
        <v>1</v>
      </c>
      <c r="F3168" t="str">
        <f>IFERROR(VLOOKUP(TRIM(sas_2015[[#This Row],[vehicle_Body type]]),body_cat[],2,FALSE)," ")</f>
        <v>auto</v>
      </c>
      <c r="G3168" t="str">
        <f>IFERROR(VLOOKUP(TRIM(sas_2015[[#This Row],[Registration type]]),regi_cat[],2,FALSE)," ")</f>
        <v>auto</v>
      </c>
    </row>
    <row r="3169" spans="3:7" x14ac:dyDescent="0.2">
      <c r="C3169" t="s">
        <v>1049</v>
      </c>
      <c r="D3169" t="s">
        <v>743</v>
      </c>
      <c r="E3169">
        <v>1</v>
      </c>
      <c r="F3169" t="str">
        <f>IFERROR(VLOOKUP(TRIM(sas_2015[[#This Row],[vehicle_Body type]]),body_cat[],2,FALSE)," ")</f>
        <v>auto</v>
      </c>
      <c r="G3169" t="str">
        <f>IFERROR(VLOOKUP(TRIM(sas_2015[[#This Row],[Registration type]]),regi_cat[],2,FALSE)," ")</f>
        <v>passenger truck</v>
      </c>
    </row>
    <row r="3170" spans="3:7" x14ac:dyDescent="0.2">
      <c r="C3170" t="s">
        <v>1049</v>
      </c>
      <c r="D3170" t="s">
        <v>746</v>
      </c>
      <c r="E3170">
        <v>1</v>
      </c>
      <c r="F3170" t="str">
        <f>IFERROR(VLOOKUP(TRIM(sas_2015[[#This Row],[vehicle_Body type]]),body_cat[],2,FALSE)," ")</f>
        <v>auto</v>
      </c>
      <c r="G3170" t="str">
        <f>IFERROR(VLOOKUP(TRIM(sas_2015[[#This Row],[Registration type]]),regi_cat[],2,FALSE)," ")</f>
        <v>auto</v>
      </c>
    </row>
    <row r="3171" spans="3:7" x14ac:dyDescent="0.2">
      <c r="C3171" t="s">
        <v>1049</v>
      </c>
      <c r="D3171" t="s">
        <v>757</v>
      </c>
      <c r="E3171">
        <v>33</v>
      </c>
      <c r="F3171" t="str">
        <f>IFERROR(VLOOKUP(TRIM(sas_2015[[#This Row],[vehicle_Body type]]),body_cat[],2,FALSE)," ")</f>
        <v>auto</v>
      </c>
      <c r="G3171" t="str">
        <f>IFERROR(VLOOKUP(TRIM(sas_2015[[#This Row],[Registration type]]),regi_cat[],2,FALSE)," ")</f>
        <v>light commercial truck</v>
      </c>
    </row>
    <row r="3172" spans="3:7" x14ac:dyDescent="0.2">
      <c r="C3172" t="s">
        <v>1050</v>
      </c>
      <c r="D3172" t="s">
        <v>711</v>
      </c>
      <c r="E3172">
        <v>1</v>
      </c>
      <c r="F3172" t="str">
        <f>IFERROR(VLOOKUP(TRIM(sas_2015[[#This Row],[vehicle_Body type]]),body_cat[],2,FALSE)," ")</f>
        <v>refuse truck</v>
      </c>
      <c r="G3172" t="str">
        <f>IFERROR(VLOOKUP(TRIM(sas_2015[[#This Row],[Registration type]]),regi_cat[],2,FALSE)," ")</f>
        <v>auto</v>
      </c>
    </row>
    <row r="3173" spans="3:7" x14ac:dyDescent="0.2">
      <c r="C3173" t="s">
        <v>1050</v>
      </c>
      <c r="D3173" t="s">
        <v>721</v>
      </c>
      <c r="E3173">
        <v>1</v>
      </c>
      <c r="F3173" t="str">
        <f>IFERROR(VLOOKUP(TRIM(sas_2015[[#This Row],[vehicle_Body type]]),body_cat[],2,FALSE)," ")</f>
        <v>refuse truck</v>
      </c>
      <c r="G3173" t="str">
        <f>IFERROR(VLOOKUP(TRIM(sas_2015[[#This Row],[Registration type]]),regi_cat[],2,FALSE)," ")</f>
        <v>auto</v>
      </c>
    </row>
    <row r="3174" spans="3:7" x14ac:dyDescent="0.2">
      <c r="C3174" t="s">
        <v>1050</v>
      </c>
      <c r="D3174" t="s">
        <v>724</v>
      </c>
      <c r="E3174">
        <v>1</v>
      </c>
      <c r="F3174" t="str">
        <f>IFERROR(VLOOKUP(TRIM(sas_2015[[#This Row],[vehicle_Body type]]),body_cat[],2,FALSE)," ")</f>
        <v>refuse truck</v>
      </c>
      <c r="G3174" t="str">
        <f>IFERROR(VLOOKUP(TRIM(sas_2015[[#This Row],[Registration type]]),regi_cat[],2,FALSE)," ")</f>
        <v>auto</v>
      </c>
    </row>
    <row r="3175" spans="3:7" x14ac:dyDescent="0.2">
      <c r="C3175" t="s">
        <v>1050</v>
      </c>
      <c r="D3175" t="s">
        <v>793</v>
      </c>
      <c r="E3175">
        <v>1</v>
      </c>
      <c r="F3175" t="str">
        <f>IFERROR(VLOOKUP(TRIM(sas_2015[[#This Row],[vehicle_Body type]]),body_cat[],2,FALSE)," ")</f>
        <v>refuse truck</v>
      </c>
      <c r="G3175" t="str">
        <f>IFERROR(VLOOKUP(TRIM(sas_2015[[#This Row],[Registration type]]),regi_cat[],2,FALSE)," ")</f>
        <v>single unit short haul</v>
      </c>
    </row>
    <row r="3176" spans="3:7" x14ac:dyDescent="0.2">
      <c r="C3176" t="s">
        <v>1050</v>
      </c>
      <c r="D3176" t="s">
        <v>736</v>
      </c>
      <c r="E3176">
        <v>94</v>
      </c>
      <c r="F3176" t="str">
        <f>IFERROR(VLOOKUP(TRIM(sas_2015[[#This Row],[vehicle_Body type]]),body_cat[],2,FALSE)," ")</f>
        <v>refuse truck</v>
      </c>
      <c r="G3176" t="str">
        <f>IFERROR(VLOOKUP(TRIM(sas_2015[[#This Row],[Registration type]]),regi_cat[],2,FALSE)," ")</f>
        <v>municipal other</v>
      </c>
    </row>
    <row r="3177" spans="3:7" x14ac:dyDescent="0.2">
      <c r="C3177" t="s">
        <v>1050</v>
      </c>
      <c r="D3177" t="s">
        <v>913</v>
      </c>
      <c r="E3177">
        <v>6</v>
      </c>
      <c r="F3177" t="str">
        <f>IFERROR(VLOOKUP(TRIM(sas_2015[[#This Row],[vehicle_Body type]]),body_cat[],2,FALSE)," ")</f>
        <v>refuse truck</v>
      </c>
      <c r="G3177" t="str">
        <f>IFERROR(VLOOKUP(TRIM(sas_2015[[#This Row],[Registration type]]),regi_cat[],2,FALSE)," ")</f>
        <v>equipment</v>
      </c>
    </row>
    <row r="3178" spans="3:7" x14ac:dyDescent="0.2">
      <c r="C3178" t="s">
        <v>1050</v>
      </c>
      <c r="D3178" t="s">
        <v>746</v>
      </c>
      <c r="E3178">
        <v>1</v>
      </c>
      <c r="F3178" t="str">
        <f>IFERROR(VLOOKUP(TRIM(sas_2015[[#This Row],[vehicle_Body type]]),body_cat[],2,FALSE)," ")</f>
        <v>refuse truck</v>
      </c>
      <c r="G3178" t="str">
        <f>IFERROR(VLOOKUP(TRIM(sas_2015[[#This Row],[Registration type]]),regi_cat[],2,FALSE)," ")</f>
        <v>auto</v>
      </c>
    </row>
    <row r="3179" spans="3:7" x14ac:dyDescent="0.2">
      <c r="C3179" t="s">
        <v>1050</v>
      </c>
      <c r="D3179" t="s">
        <v>747</v>
      </c>
      <c r="E3179">
        <v>2</v>
      </c>
      <c r="F3179" t="str">
        <f>IFERROR(VLOOKUP(TRIM(sas_2015[[#This Row],[vehicle_Body type]]),body_cat[],2,FALSE)," ")</f>
        <v>refuse truck</v>
      </c>
      <c r="G3179" t="str">
        <f>IFERROR(VLOOKUP(TRIM(sas_2015[[#This Row],[Registration type]]),regi_cat[],2,FALSE)," ")</f>
        <v>auto</v>
      </c>
    </row>
    <row r="3180" spans="3:7" x14ac:dyDescent="0.2">
      <c r="C3180" t="s">
        <v>1050</v>
      </c>
      <c r="D3180" t="s">
        <v>885</v>
      </c>
      <c r="E3180">
        <v>1</v>
      </c>
      <c r="F3180" t="str">
        <f>IFERROR(VLOOKUP(TRIM(sas_2015[[#This Row],[vehicle_Body type]]),body_cat[],2,FALSE)," ")</f>
        <v>refuse truck</v>
      </c>
      <c r="G3180" t="str">
        <f>IFERROR(VLOOKUP(TRIM(sas_2015[[#This Row],[Registration type]]),regi_cat[],2,FALSE)," ")</f>
        <v>trailer</v>
      </c>
    </row>
    <row r="3181" spans="3:7" x14ac:dyDescent="0.2">
      <c r="C3181" t="s">
        <v>1050</v>
      </c>
      <c r="D3181" t="s">
        <v>752</v>
      </c>
      <c r="E3181">
        <v>1</v>
      </c>
      <c r="F3181" t="str">
        <f>IFERROR(VLOOKUP(TRIM(sas_2015[[#This Row],[vehicle_Body type]]),body_cat[],2,FALSE)," ")</f>
        <v>refuse truck</v>
      </c>
      <c r="G3181" t="str">
        <f>IFERROR(VLOOKUP(TRIM(sas_2015[[#This Row],[Registration type]]),regi_cat[],2,FALSE)," ")</f>
        <v>light commercial truck</v>
      </c>
    </row>
    <row r="3182" spans="3:7" x14ac:dyDescent="0.2">
      <c r="C3182" t="s">
        <v>1050</v>
      </c>
      <c r="D3182" t="s">
        <v>868</v>
      </c>
      <c r="E3182">
        <v>4</v>
      </c>
      <c r="F3182" t="str">
        <f>IFERROR(VLOOKUP(TRIM(sas_2015[[#This Row],[vehicle_Body type]]),body_cat[],2,FALSE)," ")</f>
        <v>refuse truck</v>
      </c>
      <c r="G3182" t="str">
        <f>IFERROR(VLOOKUP(TRIM(sas_2015[[#This Row],[Registration type]]),regi_cat[],2,FALSE)," ")</f>
        <v>single unit long haul</v>
      </c>
    </row>
    <row r="3183" spans="3:7" x14ac:dyDescent="0.2">
      <c r="C3183" t="s">
        <v>1050</v>
      </c>
      <c r="D3183" t="s">
        <v>881</v>
      </c>
      <c r="E3183">
        <v>2</v>
      </c>
      <c r="F3183" t="str">
        <f>IFERROR(VLOOKUP(TRIM(sas_2015[[#This Row],[vehicle_Body type]]),body_cat[],2,FALSE)," ")</f>
        <v>refuse truck</v>
      </c>
      <c r="G3183" t="str">
        <f>IFERROR(VLOOKUP(TRIM(sas_2015[[#This Row],[Registration type]]),regi_cat[],2,FALSE)," ")</f>
        <v>single unit long haul</v>
      </c>
    </row>
    <row r="3184" spans="3:7" x14ac:dyDescent="0.2">
      <c r="C3184" t="s">
        <v>1050</v>
      </c>
      <c r="D3184" t="s">
        <v>876</v>
      </c>
      <c r="E3184">
        <v>12</v>
      </c>
      <c r="F3184" t="str">
        <f>IFERROR(VLOOKUP(TRIM(sas_2015[[#This Row],[vehicle_Body type]]),body_cat[],2,FALSE)," ")</f>
        <v>refuse truck</v>
      </c>
      <c r="G3184" t="str">
        <f>IFERROR(VLOOKUP(TRIM(sas_2015[[#This Row],[Registration type]]),regi_cat[],2,FALSE)," ")</f>
        <v>single unit long haul</v>
      </c>
    </row>
    <row r="3185" spans="3:7" x14ac:dyDescent="0.2">
      <c r="C3185" t="s">
        <v>1050</v>
      </c>
      <c r="D3185" t="s">
        <v>898</v>
      </c>
      <c r="E3185">
        <v>2</v>
      </c>
      <c r="F3185" t="str">
        <f>IFERROR(VLOOKUP(TRIM(sas_2015[[#This Row],[vehicle_Body type]]),body_cat[],2,FALSE)," ")</f>
        <v>refuse truck</v>
      </c>
      <c r="G3185" t="str">
        <f>IFERROR(VLOOKUP(TRIM(sas_2015[[#This Row],[Registration type]]),regi_cat[],2,FALSE)," ")</f>
        <v>combination long haul</v>
      </c>
    </row>
    <row r="3186" spans="3:7" x14ac:dyDescent="0.2">
      <c r="C3186" t="s">
        <v>1050</v>
      </c>
      <c r="D3186" t="s">
        <v>757</v>
      </c>
      <c r="E3186">
        <v>26</v>
      </c>
      <c r="F3186" t="str">
        <f>IFERROR(VLOOKUP(TRIM(sas_2015[[#This Row],[vehicle_Body type]]),body_cat[],2,FALSE)," ")</f>
        <v>refuse truck</v>
      </c>
      <c r="G3186" t="str">
        <f>IFERROR(VLOOKUP(TRIM(sas_2015[[#This Row],[Registration type]]),regi_cat[],2,FALSE)," ")</f>
        <v>light commercial truck</v>
      </c>
    </row>
    <row r="3187" spans="3:7" x14ac:dyDescent="0.2">
      <c r="C3187" t="s">
        <v>1051</v>
      </c>
      <c r="D3187" t="s">
        <v>749</v>
      </c>
      <c r="E3187">
        <v>216</v>
      </c>
      <c r="F3187" t="str">
        <f>IFERROR(VLOOKUP(TRIM(sas_2015[[#This Row],[vehicle_Body type]]),body_cat[],2,FALSE)," ")</f>
        <v>single unit short haul</v>
      </c>
      <c r="G3187" t="str">
        <f>IFERROR(VLOOKUP(TRIM(sas_2015[[#This Row],[Registration type]]),regi_cat[],2,FALSE)," ")</f>
        <v xml:space="preserve"> </v>
      </c>
    </row>
    <row r="3188" spans="3:7" x14ac:dyDescent="0.2">
      <c r="C3188" t="s">
        <v>1051</v>
      </c>
      <c r="D3188" t="s">
        <v>750</v>
      </c>
      <c r="E3188">
        <v>10</v>
      </c>
      <c r="F3188" t="str">
        <f>IFERROR(VLOOKUP(TRIM(sas_2015[[#This Row],[vehicle_Body type]]),body_cat[],2,FALSE)," ")</f>
        <v>single unit short haul</v>
      </c>
      <c r="G3188" t="str">
        <f>IFERROR(VLOOKUP(TRIM(sas_2015[[#This Row],[Registration type]]),regi_cat[],2,FALSE)," ")</f>
        <v xml:space="preserve"> </v>
      </c>
    </row>
    <row r="3189" spans="3:7" x14ac:dyDescent="0.2">
      <c r="C3189" t="s">
        <v>1051</v>
      </c>
      <c r="D3189" t="s">
        <v>711</v>
      </c>
      <c r="E3189">
        <v>3</v>
      </c>
      <c r="F3189" t="str">
        <f>IFERROR(VLOOKUP(TRIM(sas_2015[[#This Row],[vehicle_Body type]]),body_cat[],2,FALSE)," ")</f>
        <v>single unit short haul</v>
      </c>
      <c r="G3189" t="str">
        <f>IFERROR(VLOOKUP(TRIM(sas_2015[[#This Row],[Registration type]]),regi_cat[],2,FALSE)," ")</f>
        <v>auto</v>
      </c>
    </row>
    <row r="3190" spans="3:7" x14ac:dyDescent="0.2">
      <c r="C3190" t="s">
        <v>1051</v>
      </c>
      <c r="D3190" t="s">
        <v>865</v>
      </c>
      <c r="E3190">
        <v>1</v>
      </c>
      <c r="F3190" t="str">
        <f>IFERROR(VLOOKUP(TRIM(sas_2015[[#This Row],[vehicle_Body type]]),body_cat[],2,FALSE)," ")</f>
        <v>single unit short haul</v>
      </c>
      <c r="G3190" t="str">
        <f>IFERROR(VLOOKUP(TRIM(sas_2015[[#This Row],[Registration type]]),regi_cat[],2,FALSE)," ")</f>
        <v>light commercial truck</v>
      </c>
    </row>
    <row r="3191" spans="3:7" x14ac:dyDescent="0.2">
      <c r="C3191" t="s">
        <v>1051</v>
      </c>
      <c r="D3191" t="s">
        <v>902</v>
      </c>
      <c r="E3191">
        <v>1</v>
      </c>
      <c r="F3191" t="str">
        <f>IFERROR(VLOOKUP(TRIM(sas_2015[[#This Row],[vehicle_Body type]]),body_cat[],2,FALSE)," ")</f>
        <v>single unit short haul</v>
      </c>
      <c r="G3191" t="str">
        <f>IFERROR(VLOOKUP(TRIM(sas_2015[[#This Row],[Registration type]]),regi_cat[],2,FALSE)," ")</f>
        <v>single unit short haul</v>
      </c>
    </row>
    <row r="3192" spans="3:7" x14ac:dyDescent="0.2">
      <c r="C3192" t="s">
        <v>1051</v>
      </c>
      <c r="D3192" t="s">
        <v>896</v>
      </c>
      <c r="E3192">
        <v>1</v>
      </c>
      <c r="F3192" t="str">
        <f>IFERROR(VLOOKUP(TRIM(sas_2015[[#This Row],[vehicle_Body type]]),body_cat[],2,FALSE)," ")</f>
        <v>single unit short haul</v>
      </c>
      <c r="G3192" t="str">
        <f>IFERROR(VLOOKUP(TRIM(sas_2015[[#This Row],[Registration type]]),regi_cat[],2,FALSE)," ")</f>
        <v>single unit short haul</v>
      </c>
    </row>
    <row r="3193" spans="3:7" x14ac:dyDescent="0.2">
      <c r="C3193" t="s">
        <v>1051</v>
      </c>
      <c r="D3193" t="s">
        <v>793</v>
      </c>
      <c r="E3193">
        <v>1</v>
      </c>
      <c r="F3193" t="str">
        <f>IFERROR(VLOOKUP(TRIM(sas_2015[[#This Row],[vehicle_Body type]]),body_cat[],2,FALSE)," ")</f>
        <v>single unit short haul</v>
      </c>
      <c r="G3193" t="str">
        <f>IFERROR(VLOOKUP(TRIM(sas_2015[[#This Row],[Registration type]]),regi_cat[],2,FALSE)," ")</f>
        <v>single unit short haul</v>
      </c>
    </row>
    <row r="3194" spans="3:7" x14ac:dyDescent="0.2">
      <c r="C3194" t="s">
        <v>1051</v>
      </c>
      <c r="D3194" t="s">
        <v>731</v>
      </c>
      <c r="E3194">
        <v>1</v>
      </c>
      <c r="F3194" t="str">
        <f>IFERROR(VLOOKUP(TRIM(sas_2015[[#This Row],[vehicle_Body type]]),body_cat[],2,FALSE)," ")</f>
        <v>single unit short haul</v>
      </c>
      <c r="G3194" t="str">
        <f>IFERROR(VLOOKUP(TRIM(sas_2015[[#This Row],[Registration type]]),regi_cat[],2,FALSE)," ")</f>
        <v>combination short haul</v>
      </c>
    </row>
    <row r="3195" spans="3:7" x14ac:dyDescent="0.2">
      <c r="C3195" t="s">
        <v>1051</v>
      </c>
      <c r="D3195" t="s">
        <v>912</v>
      </c>
      <c r="E3195">
        <v>1</v>
      </c>
      <c r="F3195" t="str">
        <f>IFERROR(VLOOKUP(TRIM(sas_2015[[#This Row],[vehicle_Body type]]),body_cat[],2,FALSE)," ")</f>
        <v>single unit short haul</v>
      </c>
      <c r="G3195" t="str">
        <f>IFERROR(VLOOKUP(TRIM(sas_2015[[#This Row],[Registration type]]),regi_cat[],2,FALSE)," ")</f>
        <v>combination short haul</v>
      </c>
    </row>
    <row r="3196" spans="3:7" x14ac:dyDescent="0.2">
      <c r="C3196" t="s">
        <v>1051</v>
      </c>
      <c r="D3196" t="s">
        <v>736</v>
      </c>
      <c r="E3196">
        <v>94</v>
      </c>
      <c r="F3196" t="str">
        <f>IFERROR(VLOOKUP(TRIM(sas_2015[[#This Row],[vehicle_Body type]]),body_cat[],2,FALSE)," ")</f>
        <v>single unit short haul</v>
      </c>
      <c r="G3196" t="str">
        <f>IFERROR(VLOOKUP(TRIM(sas_2015[[#This Row],[Registration type]]),regi_cat[],2,FALSE)," ")</f>
        <v>municipal other</v>
      </c>
    </row>
    <row r="3197" spans="3:7" x14ac:dyDescent="0.2">
      <c r="C3197" t="s">
        <v>1051</v>
      </c>
      <c r="D3197" t="s">
        <v>738</v>
      </c>
      <c r="E3197">
        <v>1</v>
      </c>
      <c r="F3197" t="str">
        <f>IFERROR(VLOOKUP(TRIM(sas_2015[[#This Row],[vehicle_Body type]]),body_cat[],2,FALSE)," ")</f>
        <v>single unit short haul</v>
      </c>
      <c r="G3197" t="str">
        <f>IFERROR(VLOOKUP(TRIM(sas_2015[[#This Row],[Registration type]]),regi_cat[],2,FALSE)," ")</f>
        <v>auto</v>
      </c>
    </row>
    <row r="3198" spans="3:7" x14ac:dyDescent="0.2">
      <c r="C3198" t="s">
        <v>1051</v>
      </c>
      <c r="D3198" t="s">
        <v>742</v>
      </c>
      <c r="E3198">
        <v>1</v>
      </c>
      <c r="F3198" t="str">
        <f>IFERROR(VLOOKUP(TRIM(sas_2015[[#This Row],[vehicle_Body type]]),body_cat[],2,FALSE)," ")</f>
        <v>single unit short haul</v>
      </c>
      <c r="G3198" t="str">
        <f>IFERROR(VLOOKUP(TRIM(sas_2015[[#This Row],[Registration type]]),regi_cat[],2,FALSE)," ")</f>
        <v>trailer</v>
      </c>
    </row>
    <row r="3199" spans="3:7" x14ac:dyDescent="0.2">
      <c r="C3199" t="s">
        <v>1051</v>
      </c>
      <c r="D3199" t="s">
        <v>747</v>
      </c>
      <c r="E3199">
        <v>24</v>
      </c>
      <c r="F3199" t="str">
        <f>IFERROR(VLOOKUP(TRIM(sas_2015[[#This Row],[vehicle_Body type]]),body_cat[],2,FALSE)," ")</f>
        <v>single unit short haul</v>
      </c>
      <c r="G3199" t="str">
        <f>IFERROR(VLOOKUP(TRIM(sas_2015[[#This Row],[Registration type]]),regi_cat[],2,FALSE)," ")</f>
        <v>auto</v>
      </c>
    </row>
    <row r="3200" spans="3:7" x14ac:dyDescent="0.2">
      <c r="C3200" t="s">
        <v>1051</v>
      </c>
      <c r="D3200" t="s">
        <v>751</v>
      </c>
      <c r="E3200">
        <v>2</v>
      </c>
      <c r="F3200" t="str">
        <f>IFERROR(VLOOKUP(TRIM(sas_2015[[#This Row],[vehicle_Body type]]),body_cat[],2,FALSE)," ")</f>
        <v>single unit short haul</v>
      </c>
      <c r="G3200" t="str">
        <f>IFERROR(VLOOKUP(TRIM(sas_2015[[#This Row],[Registration type]]),regi_cat[],2,FALSE)," ")</f>
        <v>trailer</v>
      </c>
    </row>
    <row r="3201" spans="3:7" x14ac:dyDescent="0.2">
      <c r="C3201" t="s">
        <v>1051</v>
      </c>
      <c r="D3201" t="s">
        <v>752</v>
      </c>
      <c r="E3201">
        <v>22</v>
      </c>
      <c r="F3201" t="str">
        <f>IFERROR(VLOOKUP(TRIM(sas_2015[[#This Row],[vehicle_Body type]]),body_cat[],2,FALSE)," ")</f>
        <v>single unit short haul</v>
      </c>
      <c r="G3201" t="str">
        <f>IFERROR(VLOOKUP(TRIM(sas_2015[[#This Row],[Registration type]]),regi_cat[],2,FALSE)," ")</f>
        <v>light commercial truck</v>
      </c>
    </row>
    <row r="3202" spans="3:7" x14ac:dyDescent="0.2">
      <c r="C3202" t="s">
        <v>1051</v>
      </c>
      <c r="D3202" t="s">
        <v>753</v>
      </c>
      <c r="E3202">
        <v>20</v>
      </c>
      <c r="F3202" t="str">
        <f>IFERROR(VLOOKUP(TRIM(sas_2015[[#This Row],[vehicle_Body type]]),body_cat[],2,FALSE)," ")</f>
        <v>single unit short haul</v>
      </c>
      <c r="G3202" t="str">
        <f>IFERROR(VLOOKUP(TRIM(sas_2015[[#This Row],[Registration type]]),regi_cat[],2,FALSE)," ")</f>
        <v>light commercial truck</v>
      </c>
    </row>
    <row r="3203" spans="3:7" x14ac:dyDescent="0.2">
      <c r="C3203" t="s">
        <v>1051</v>
      </c>
      <c r="D3203" t="s">
        <v>868</v>
      </c>
      <c r="E3203">
        <v>21</v>
      </c>
      <c r="F3203" t="str">
        <f>IFERROR(VLOOKUP(TRIM(sas_2015[[#This Row],[vehicle_Body type]]),body_cat[],2,FALSE)," ")</f>
        <v>single unit short haul</v>
      </c>
      <c r="G3203" t="str">
        <f>IFERROR(VLOOKUP(TRIM(sas_2015[[#This Row],[Registration type]]),regi_cat[],2,FALSE)," ")</f>
        <v>single unit long haul</v>
      </c>
    </row>
    <row r="3204" spans="3:7" x14ac:dyDescent="0.2">
      <c r="C3204" t="s">
        <v>1051</v>
      </c>
      <c r="D3204" t="s">
        <v>881</v>
      </c>
      <c r="E3204">
        <v>1</v>
      </c>
      <c r="F3204" t="str">
        <f>IFERROR(VLOOKUP(TRIM(sas_2015[[#This Row],[vehicle_Body type]]),body_cat[],2,FALSE)," ")</f>
        <v>single unit short haul</v>
      </c>
      <c r="G3204" t="str">
        <f>IFERROR(VLOOKUP(TRIM(sas_2015[[#This Row],[Registration type]]),regi_cat[],2,FALSE)," ")</f>
        <v>single unit long haul</v>
      </c>
    </row>
    <row r="3205" spans="3:7" x14ac:dyDescent="0.2">
      <c r="C3205" t="s">
        <v>1051</v>
      </c>
      <c r="D3205" t="s">
        <v>876</v>
      </c>
      <c r="E3205">
        <v>3</v>
      </c>
      <c r="F3205" t="str">
        <f>IFERROR(VLOOKUP(TRIM(sas_2015[[#This Row],[vehicle_Body type]]),body_cat[],2,FALSE)," ")</f>
        <v>single unit short haul</v>
      </c>
      <c r="G3205" t="str">
        <f>IFERROR(VLOOKUP(TRIM(sas_2015[[#This Row],[Registration type]]),regi_cat[],2,FALSE)," ")</f>
        <v>single unit long haul</v>
      </c>
    </row>
    <row r="3206" spans="3:7" x14ac:dyDescent="0.2">
      <c r="C3206" t="s">
        <v>1051</v>
      </c>
      <c r="D3206" t="s">
        <v>898</v>
      </c>
      <c r="E3206">
        <v>1</v>
      </c>
      <c r="F3206" t="str">
        <f>IFERROR(VLOOKUP(TRIM(sas_2015[[#This Row],[vehicle_Body type]]),body_cat[],2,FALSE)," ")</f>
        <v>single unit short haul</v>
      </c>
      <c r="G3206" t="str">
        <f>IFERROR(VLOOKUP(TRIM(sas_2015[[#This Row],[Registration type]]),regi_cat[],2,FALSE)," ")</f>
        <v>combination long haul</v>
      </c>
    </row>
    <row r="3207" spans="3:7" x14ac:dyDescent="0.2">
      <c r="C3207" t="s">
        <v>1051</v>
      </c>
      <c r="D3207" t="s">
        <v>757</v>
      </c>
      <c r="E3207">
        <v>12</v>
      </c>
      <c r="F3207" t="str">
        <f>IFERROR(VLOOKUP(TRIM(sas_2015[[#This Row],[vehicle_Body type]]),body_cat[],2,FALSE)," ")</f>
        <v>single unit short haul</v>
      </c>
      <c r="G3207" t="str">
        <f>IFERROR(VLOOKUP(TRIM(sas_2015[[#This Row],[Registration type]]),regi_cat[],2,FALSE)," ")</f>
        <v>light commercial truck</v>
      </c>
    </row>
    <row r="3208" spans="3:7" x14ac:dyDescent="0.2">
      <c r="C3208" t="s">
        <v>1051</v>
      </c>
      <c r="D3208" t="s">
        <v>867</v>
      </c>
      <c r="E3208">
        <v>7</v>
      </c>
      <c r="F3208" t="str">
        <f>IFERROR(VLOOKUP(TRIM(sas_2015[[#This Row],[vehicle_Body type]]),body_cat[],2,FALSE)," ")</f>
        <v>single unit short haul</v>
      </c>
      <c r="G3208" t="str">
        <f>IFERROR(VLOOKUP(TRIM(sas_2015[[#This Row],[Registration type]]),regi_cat[],2,FALSE)," ")</f>
        <v xml:space="preserve"> </v>
      </c>
    </row>
    <row r="3209" spans="3:7" x14ac:dyDescent="0.2">
      <c r="C3209" t="s">
        <v>1052</v>
      </c>
      <c r="D3209" t="s">
        <v>723</v>
      </c>
      <c r="E3209">
        <v>1</v>
      </c>
      <c r="F3209" t="str">
        <f>IFERROR(VLOOKUP(TRIM(sas_2015[[#This Row],[vehicle_Body type]]),body_cat[],2,FALSE)," ")</f>
        <v>light commercial truck</v>
      </c>
      <c r="G3209" t="str">
        <f>IFERROR(VLOOKUP(TRIM(sas_2015[[#This Row],[Registration type]]),regi_cat[],2,FALSE)," ")</f>
        <v>auto</v>
      </c>
    </row>
    <row r="3210" spans="3:7" x14ac:dyDescent="0.2">
      <c r="C3210" t="s">
        <v>1052</v>
      </c>
      <c r="D3210" t="s">
        <v>724</v>
      </c>
      <c r="E3210">
        <v>1</v>
      </c>
      <c r="F3210" t="str">
        <f>IFERROR(VLOOKUP(TRIM(sas_2015[[#This Row],[vehicle_Body type]]),body_cat[],2,FALSE)," ")</f>
        <v>light commercial truck</v>
      </c>
      <c r="G3210" t="str">
        <f>IFERROR(VLOOKUP(TRIM(sas_2015[[#This Row],[Registration type]]),regi_cat[],2,FALSE)," ")</f>
        <v>auto</v>
      </c>
    </row>
    <row r="3211" spans="3:7" x14ac:dyDescent="0.2">
      <c r="C3211" t="s">
        <v>1052</v>
      </c>
      <c r="D3211" t="s">
        <v>738</v>
      </c>
      <c r="E3211">
        <v>4</v>
      </c>
      <c r="F3211" t="str">
        <f>IFERROR(VLOOKUP(TRIM(sas_2015[[#This Row],[vehicle_Body type]]),body_cat[],2,FALSE)," ")</f>
        <v>light commercial truck</v>
      </c>
      <c r="G3211" t="str">
        <f>IFERROR(VLOOKUP(TRIM(sas_2015[[#This Row],[Registration type]]),regi_cat[],2,FALSE)," ")</f>
        <v>auto</v>
      </c>
    </row>
    <row r="3212" spans="3:7" x14ac:dyDescent="0.2">
      <c r="C3212" t="s">
        <v>1052</v>
      </c>
      <c r="D3212" t="s">
        <v>752</v>
      </c>
      <c r="E3212">
        <v>38</v>
      </c>
      <c r="F3212" t="str">
        <f>IFERROR(VLOOKUP(TRIM(sas_2015[[#This Row],[vehicle_Body type]]),body_cat[],2,FALSE)," ")</f>
        <v>light commercial truck</v>
      </c>
      <c r="G3212" t="str">
        <f>IFERROR(VLOOKUP(TRIM(sas_2015[[#This Row],[Registration type]]),regi_cat[],2,FALSE)," ")</f>
        <v>light commercial truck</v>
      </c>
    </row>
    <row r="3213" spans="3:7" x14ac:dyDescent="0.2">
      <c r="C3213" t="s">
        <v>1052</v>
      </c>
      <c r="D3213" t="s">
        <v>753</v>
      </c>
      <c r="E3213">
        <v>29</v>
      </c>
      <c r="F3213" t="str">
        <f>IFERROR(VLOOKUP(TRIM(sas_2015[[#This Row],[vehicle_Body type]]),body_cat[],2,FALSE)," ")</f>
        <v>light commercial truck</v>
      </c>
      <c r="G3213" t="str">
        <f>IFERROR(VLOOKUP(TRIM(sas_2015[[#This Row],[Registration type]]),regi_cat[],2,FALSE)," ")</f>
        <v>light commercial truck</v>
      </c>
    </row>
    <row r="3214" spans="3:7" x14ac:dyDescent="0.2">
      <c r="C3214" t="s">
        <v>1052</v>
      </c>
      <c r="D3214" t="s">
        <v>868</v>
      </c>
      <c r="E3214">
        <v>24</v>
      </c>
      <c r="F3214" t="str">
        <f>IFERROR(VLOOKUP(TRIM(sas_2015[[#This Row],[vehicle_Body type]]),body_cat[],2,FALSE)," ")</f>
        <v>light commercial truck</v>
      </c>
      <c r="G3214" t="str">
        <f>IFERROR(VLOOKUP(TRIM(sas_2015[[#This Row],[Registration type]]),regi_cat[],2,FALSE)," ")</f>
        <v>single unit long haul</v>
      </c>
    </row>
    <row r="3215" spans="3:7" x14ac:dyDescent="0.2">
      <c r="C3215" t="s">
        <v>1052</v>
      </c>
      <c r="D3215" t="s">
        <v>757</v>
      </c>
      <c r="E3215">
        <v>38</v>
      </c>
      <c r="F3215" t="str">
        <f>IFERROR(VLOOKUP(TRIM(sas_2015[[#This Row],[vehicle_Body type]]),body_cat[],2,FALSE)," ")</f>
        <v>light commercial truck</v>
      </c>
      <c r="G3215" t="str">
        <f>IFERROR(VLOOKUP(TRIM(sas_2015[[#This Row],[Registration type]]),regi_cat[],2,FALSE)," ")</f>
        <v>light commercial truck</v>
      </c>
    </row>
    <row r="3216" spans="3:7" x14ac:dyDescent="0.2">
      <c r="C3216" t="s">
        <v>1053</v>
      </c>
      <c r="D3216" t="s">
        <v>768</v>
      </c>
      <c r="E3216">
        <v>1</v>
      </c>
      <c r="F3216" t="str">
        <f>IFERROR(VLOOKUP(TRIM(sas_2015[[#This Row],[vehicle_Body type]]),body_cat[],2,FALSE)," ")</f>
        <v>auto</v>
      </c>
      <c r="G3216" t="str">
        <f>IFERROR(VLOOKUP(TRIM(sas_2015[[#This Row],[Registration type]]),regi_cat[],2,FALSE)," ")</f>
        <v>auto</v>
      </c>
    </row>
    <row r="3217" spans="3:7" x14ac:dyDescent="0.2">
      <c r="C3217" t="s">
        <v>1053</v>
      </c>
      <c r="D3217" t="s">
        <v>722</v>
      </c>
      <c r="E3217">
        <v>44</v>
      </c>
      <c r="F3217" t="str">
        <f>IFERROR(VLOOKUP(TRIM(sas_2015[[#This Row],[vehicle_Body type]]),body_cat[],2,FALSE)," ")</f>
        <v>auto</v>
      </c>
      <c r="G3217" t="str">
        <f>IFERROR(VLOOKUP(TRIM(sas_2015[[#This Row],[Registration type]]),regi_cat[],2,FALSE)," ")</f>
        <v>auto</v>
      </c>
    </row>
    <row r="3218" spans="3:7" x14ac:dyDescent="0.2">
      <c r="C3218" t="s">
        <v>1053</v>
      </c>
      <c r="D3218" t="s">
        <v>840</v>
      </c>
      <c r="E3218">
        <v>1</v>
      </c>
      <c r="F3218" t="str">
        <f>IFERROR(VLOOKUP(TRIM(sas_2015[[#This Row],[vehicle_Body type]]),body_cat[],2,FALSE)," ")</f>
        <v>auto</v>
      </c>
      <c r="G3218" t="str">
        <f>IFERROR(VLOOKUP(TRIM(sas_2015[[#This Row],[Registration type]]),regi_cat[],2,FALSE)," ")</f>
        <v>auto</v>
      </c>
    </row>
    <row r="3219" spans="3:7" x14ac:dyDescent="0.2">
      <c r="C3219" t="s">
        <v>1053</v>
      </c>
      <c r="D3219" t="s">
        <v>802</v>
      </c>
      <c r="E3219">
        <v>1</v>
      </c>
      <c r="F3219" t="str">
        <f>IFERROR(VLOOKUP(TRIM(sas_2015[[#This Row],[vehicle_Body type]]),body_cat[],2,FALSE)," ")</f>
        <v>auto</v>
      </c>
      <c r="G3219" t="str">
        <f>IFERROR(VLOOKUP(TRIM(sas_2015[[#This Row],[Registration type]]),regi_cat[],2,FALSE)," ")</f>
        <v>auto</v>
      </c>
    </row>
    <row r="3220" spans="3:7" x14ac:dyDescent="0.2">
      <c r="C3220" t="s">
        <v>1053</v>
      </c>
      <c r="D3220" t="s">
        <v>809</v>
      </c>
      <c r="E3220">
        <v>94</v>
      </c>
      <c r="F3220" t="str">
        <f>IFERROR(VLOOKUP(TRIM(sas_2015[[#This Row],[vehicle_Body type]]),body_cat[],2,FALSE)," ")</f>
        <v>auto</v>
      </c>
      <c r="G3220" t="str">
        <f>IFERROR(VLOOKUP(TRIM(sas_2015[[#This Row],[Registration type]]),regi_cat[],2,FALSE)," ")</f>
        <v>auto</v>
      </c>
    </row>
    <row r="3221" spans="3:7" x14ac:dyDescent="0.2">
      <c r="C3221" t="s">
        <v>1053</v>
      </c>
      <c r="D3221" t="s">
        <v>749</v>
      </c>
      <c r="E3221">
        <v>1</v>
      </c>
      <c r="F3221" t="str">
        <f>IFERROR(VLOOKUP(TRIM(sas_2015[[#This Row],[vehicle_Body type]]),body_cat[],2,FALSE)," ")</f>
        <v>auto</v>
      </c>
      <c r="G3221" t="str">
        <f>IFERROR(VLOOKUP(TRIM(sas_2015[[#This Row],[Registration type]]),regi_cat[],2,FALSE)," ")</f>
        <v xml:space="preserve"> </v>
      </c>
    </row>
    <row r="3222" spans="3:7" x14ac:dyDescent="0.2">
      <c r="C3222" t="s">
        <v>1053</v>
      </c>
      <c r="D3222" t="s">
        <v>766</v>
      </c>
      <c r="E3222">
        <v>7</v>
      </c>
      <c r="F3222" t="str">
        <f>IFERROR(VLOOKUP(TRIM(sas_2015[[#This Row],[vehicle_Body type]]),body_cat[],2,FALSE)," ")</f>
        <v>auto</v>
      </c>
      <c r="G3222" t="str">
        <f>IFERROR(VLOOKUP(TRIM(sas_2015[[#This Row],[Registration type]]),regi_cat[],2,FALSE)," ")</f>
        <v>auto</v>
      </c>
    </row>
    <row r="3223" spans="3:7" x14ac:dyDescent="0.2">
      <c r="C3223" t="s">
        <v>1053</v>
      </c>
      <c r="D3223" t="s">
        <v>767</v>
      </c>
      <c r="E3223">
        <v>3</v>
      </c>
      <c r="F3223" t="str">
        <f>IFERROR(VLOOKUP(TRIM(sas_2015[[#This Row],[vehicle_Body type]]),body_cat[],2,FALSE)," ")</f>
        <v>auto</v>
      </c>
      <c r="G3223" t="str">
        <f>IFERROR(VLOOKUP(TRIM(sas_2015[[#This Row],[Registration type]]),regi_cat[],2,FALSE)," ")</f>
        <v>passenger truck</v>
      </c>
    </row>
    <row r="3224" spans="3:7" x14ac:dyDescent="0.2">
      <c r="C3224" t="s">
        <v>1053</v>
      </c>
      <c r="D3224" t="s">
        <v>769</v>
      </c>
      <c r="E3224">
        <v>4</v>
      </c>
      <c r="F3224" t="str">
        <f>IFERROR(VLOOKUP(TRIM(sas_2015[[#This Row],[vehicle_Body type]]),body_cat[],2,FALSE)," ")</f>
        <v>auto</v>
      </c>
      <c r="G3224" t="str">
        <f>IFERROR(VLOOKUP(TRIM(sas_2015[[#This Row],[Registration type]]),regi_cat[],2,FALSE)," ")</f>
        <v>auto</v>
      </c>
    </row>
    <row r="3225" spans="3:7" x14ac:dyDescent="0.2">
      <c r="C3225" t="s">
        <v>1053</v>
      </c>
      <c r="D3225" t="s">
        <v>771</v>
      </c>
      <c r="E3225">
        <v>95</v>
      </c>
      <c r="F3225" t="str">
        <f>IFERROR(VLOOKUP(TRIM(sas_2015[[#This Row],[vehicle_Body type]]),body_cat[],2,FALSE)," ")</f>
        <v>auto</v>
      </c>
      <c r="G3225" t="str">
        <f>IFERROR(VLOOKUP(TRIM(sas_2015[[#This Row],[Registration type]]),regi_cat[],2,FALSE)," ")</f>
        <v>auto</v>
      </c>
    </row>
    <row r="3226" spans="3:7" x14ac:dyDescent="0.2">
      <c r="C3226" t="s">
        <v>1053</v>
      </c>
      <c r="D3226" t="s">
        <v>772</v>
      </c>
      <c r="E3226">
        <v>51</v>
      </c>
      <c r="F3226" t="str">
        <f>IFERROR(VLOOKUP(TRIM(sas_2015[[#This Row],[vehicle_Body type]]),body_cat[],2,FALSE)," ")</f>
        <v>auto</v>
      </c>
      <c r="G3226" t="str">
        <f>IFERROR(VLOOKUP(TRIM(sas_2015[[#This Row],[Registration type]]),regi_cat[],2,FALSE)," ")</f>
        <v>auto</v>
      </c>
    </row>
    <row r="3227" spans="3:7" x14ac:dyDescent="0.2">
      <c r="C3227" t="s">
        <v>1053</v>
      </c>
      <c r="D3227" t="s">
        <v>711</v>
      </c>
      <c r="E3227">
        <v>251</v>
      </c>
      <c r="F3227" t="str">
        <f>IFERROR(VLOOKUP(TRIM(sas_2015[[#This Row],[vehicle_Body type]]),body_cat[],2,FALSE)," ")</f>
        <v>auto</v>
      </c>
      <c r="G3227" t="str">
        <f>IFERROR(VLOOKUP(TRIM(sas_2015[[#This Row],[Registration type]]),regi_cat[],2,FALSE)," ")</f>
        <v>auto</v>
      </c>
    </row>
    <row r="3228" spans="3:7" x14ac:dyDescent="0.2">
      <c r="C3228" t="s">
        <v>1053</v>
      </c>
      <c r="D3228" t="s">
        <v>773</v>
      </c>
      <c r="E3228">
        <v>57</v>
      </c>
      <c r="F3228" t="str">
        <f>IFERROR(VLOOKUP(TRIM(sas_2015[[#This Row],[vehicle_Body type]]),body_cat[],2,FALSE)," ")</f>
        <v>auto</v>
      </c>
      <c r="G3228" t="str">
        <f>IFERROR(VLOOKUP(TRIM(sas_2015[[#This Row],[Registration type]]),regi_cat[],2,FALSE)," ")</f>
        <v>auto</v>
      </c>
    </row>
    <row r="3229" spans="3:7" x14ac:dyDescent="0.2">
      <c r="C3229" t="s">
        <v>1053</v>
      </c>
      <c r="D3229" t="s">
        <v>774</v>
      </c>
      <c r="E3229">
        <v>24</v>
      </c>
      <c r="F3229" t="str">
        <f>IFERROR(VLOOKUP(TRIM(sas_2015[[#This Row],[vehicle_Body type]]),body_cat[],2,FALSE)," ")</f>
        <v>auto</v>
      </c>
      <c r="G3229" t="str">
        <f>IFERROR(VLOOKUP(TRIM(sas_2015[[#This Row],[Registration type]]),regi_cat[],2,FALSE)," ")</f>
        <v>auto</v>
      </c>
    </row>
    <row r="3230" spans="3:7" x14ac:dyDescent="0.2">
      <c r="C3230" t="s">
        <v>1053</v>
      </c>
      <c r="D3230" t="s">
        <v>775</v>
      </c>
      <c r="E3230">
        <v>22</v>
      </c>
      <c r="F3230" t="str">
        <f>IFERROR(VLOOKUP(TRIM(sas_2015[[#This Row],[vehicle_Body type]]),body_cat[],2,FALSE)," ")</f>
        <v>auto</v>
      </c>
      <c r="G3230" t="str">
        <f>IFERROR(VLOOKUP(TRIM(sas_2015[[#This Row],[Registration type]]),regi_cat[],2,FALSE)," ")</f>
        <v>auto</v>
      </c>
    </row>
    <row r="3231" spans="3:7" x14ac:dyDescent="0.2">
      <c r="C3231" t="s">
        <v>1053</v>
      </c>
      <c r="D3231" t="s">
        <v>776</v>
      </c>
      <c r="E3231">
        <v>5</v>
      </c>
      <c r="F3231" t="str">
        <f>IFERROR(VLOOKUP(TRIM(sas_2015[[#This Row],[vehicle_Body type]]),body_cat[],2,FALSE)," ")</f>
        <v>auto</v>
      </c>
      <c r="G3231" t="str">
        <f>IFERROR(VLOOKUP(TRIM(sas_2015[[#This Row],[Registration type]]),regi_cat[],2,FALSE)," ")</f>
        <v>auto</v>
      </c>
    </row>
    <row r="3232" spans="3:7" x14ac:dyDescent="0.2">
      <c r="C3232" t="s">
        <v>1053</v>
      </c>
      <c r="D3232" t="s">
        <v>712</v>
      </c>
      <c r="E3232">
        <v>219</v>
      </c>
      <c r="F3232" t="str">
        <f>IFERROR(VLOOKUP(TRIM(sas_2015[[#This Row],[vehicle_Body type]]),body_cat[],2,FALSE)," ")</f>
        <v>auto</v>
      </c>
      <c r="G3232" t="str">
        <f>IFERROR(VLOOKUP(TRIM(sas_2015[[#This Row],[Registration type]]),regi_cat[],2,FALSE)," ")</f>
        <v>auto</v>
      </c>
    </row>
    <row r="3233" spans="3:7" x14ac:dyDescent="0.2">
      <c r="C3233" t="s">
        <v>1053</v>
      </c>
      <c r="D3233" t="s">
        <v>713</v>
      </c>
      <c r="E3233">
        <v>19</v>
      </c>
      <c r="F3233" t="str">
        <f>IFERROR(VLOOKUP(TRIM(sas_2015[[#This Row],[vehicle_Body type]]),body_cat[],2,FALSE)," ")</f>
        <v>auto</v>
      </c>
      <c r="G3233" t="str">
        <f>IFERROR(VLOOKUP(TRIM(sas_2015[[#This Row],[Registration type]]),regi_cat[],2,FALSE)," ")</f>
        <v>auto</v>
      </c>
    </row>
    <row r="3234" spans="3:7" x14ac:dyDescent="0.2">
      <c r="C3234" t="s">
        <v>1053</v>
      </c>
      <c r="D3234" t="s">
        <v>836</v>
      </c>
      <c r="E3234">
        <v>7</v>
      </c>
      <c r="F3234" t="str">
        <f>IFERROR(VLOOKUP(TRIM(sas_2015[[#This Row],[vehicle_Body type]]),body_cat[],2,FALSE)," ")</f>
        <v>auto</v>
      </c>
      <c r="G3234" t="str">
        <f>IFERROR(VLOOKUP(TRIM(sas_2015[[#This Row],[Registration type]]),regi_cat[],2,FALSE)," ")</f>
        <v>auto</v>
      </c>
    </row>
    <row r="3235" spans="3:7" x14ac:dyDescent="0.2">
      <c r="C3235" t="s">
        <v>1053</v>
      </c>
      <c r="D3235" t="s">
        <v>714</v>
      </c>
      <c r="E3235">
        <v>18</v>
      </c>
      <c r="F3235" t="str">
        <f>IFERROR(VLOOKUP(TRIM(sas_2015[[#This Row],[vehicle_Body type]]),body_cat[],2,FALSE)," ")</f>
        <v>auto</v>
      </c>
      <c r="G3235" t="str">
        <f>IFERROR(VLOOKUP(TRIM(sas_2015[[#This Row],[Registration type]]),regi_cat[],2,FALSE)," ")</f>
        <v>auto</v>
      </c>
    </row>
    <row r="3236" spans="3:7" x14ac:dyDescent="0.2">
      <c r="C3236" t="s">
        <v>1053</v>
      </c>
      <c r="D3236" t="s">
        <v>715</v>
      </c>
      <c r="E3236">
        <v>62</v>
      </c>
      <c r="F3236" t="str">
        <f>IFERROR(VLOOKUP(TRIM(sas_2015[[#This Row],[vehicle_Body type]]),body_cat[],2,FALSE)," ")</f>
        <v>auto</v>
      </c>
      <c r="G3236" t="str">
        <f>IFERROR(VLOOKUP(TRIM(sas_2015[[#This Row],[Registration type]]),regi_cat[],2,FALSE)," ")</f>
        <v>auto</v>
      </c>
    </row>
    <row r="3237" spans="3:7" x14ac:dyDescent="0.2">
      <c r="C3237" t="s">
        <v>1053</v>
      </c>
      <c r="D3237" t="s">
        <v>716</v>
      </c>
      <c r="E3237">
        <v>14</v>
      </c>
      <c r="F3237" t="str">
        <f>IFERROR(VLOOKUP(TRIM(sas_2015[[#This Row],[vehicle_Body type]]),body_cat[],2,FALSE)," ")</f>
        <v>auto</v>
      </c>
      <c r="G3237" t="str">
        <f>IFERROR(VLOOKUP(TRIM(sas_2015[[#This Row],[Registration type]]),regi_cat[],2,FALSE)," ")</f>
        <v>auto</v>
      </c>
    </row>
    <row r="3238" spans="3:7" x14ac:dyDescent="0.2">
      <c r="C3238" t="s">
        <v>1053</v>
      </c>
      <c r="D3238" t="s">
        <v>717</v>
      </c>
      <c r="E3238">
        <v>63</v>
      </c>
      <c r="F3238" t="str">
        <f>IFERROR(VLOOKUP(TRIM(sas_2015[[#This Row],[vehicle_Body type]]),body_cat[],2,FALSE)," ")</f>
        <v>auto</v>
      </c>
      <c r="G3238" t="str">
        <f>IFERROR(VLOOKUP(TRIM(sas_2015[[#This Row],[Registration type]]),regi_cat[],2,FALSE)," ")</f>
        <v>auto</v>
      </c>
    </row>
    <row r="3239" spans="3:7" x14ac:dyDescent="0.2">
      <c r="C3239" t="s">
        <v>1053</v>
      </c>
      <c r="D3239" t="s">
        <v>777</v>
      </c>
      <c r="E3239">
        <v>1</v>
      </c>
      <c r="F3239" t="str">
        <f>IFERROR(VLOOKUP(TRIM(sas_2015[[#This Row],[vehicle_Body type]]),body_cat[],2,FALSE)," ")</f>
        <v>auto</v>
      </c>
      <c r="G3239" t="str">
        <f>IFERROR(VLOOKUP(TRIM(sas_2015[[#This Row],[Registration type]]),regi_cat[],2,FALSE)," ")</f>
        <v>auto</v>
      </c>
    </row>
    <row r="3240" spans="3:7" x14ac:dyDescent="0.2">
      <c r="C3240" t="s">
        <v>1053</v>
      </c>
      <c r="D3240" t="s">
        <v>718</v>
      </c>
      <c r="E3240">
        <v>146</v>
      </c>
      <c r="F3240" t="str">
        <f>IFERROR(VLOOKUP(TRIM(sas_2015[[#This Row],[vehicle_Body type]]),body_cat[],2,FALSE)," ")</f>
        <v>auto</v>
      </c>
      <c r="G3240" t="str">
        <f>IFERROR(VLOOKUP(TRIM(sas_2015[[#This Row],[Registration type]]),regi_cat[],2,FALSE)," ")</f>
        <v>auto</v>
      </c>
    </row>
    <row r="3241" spans="3:7" x14ac:dyDescent="0.2">
      <c r="C3241" t="s">
        <v>1053</v>
      </c>
      <c r="D3241" t="s">
        <v>892</v>
      </c>
      <c r="E3241">
        <v>1</v>
      </c>
      <c r="F3241" t="str">
        <f>IFERROR(VLOOKUP(TRIM(sas_2015[[#This Row],[vehicle_Body type]]),body_cat[],2,FALSE)," ")</f>
        <v>auto</v>
      </c>
      <c r="G3241" t="str">
        <f>IFERROR(VLOOKUP(TRIM(sas_2015[[#This Row],[Registration type]]),regi_cat[],2,FALSE)," ")</f>
        <v>auto</v>
      </c>
    </row>
    <row r="3242" spans="3:7" x14ac:dyDescent="0.2">
      <c r="C3242" t="s">
        <v>1053</v>
      </c>
      <c r="D3242" t="s">
        <v>778</v>
      </c>
      <c r="E3242">
        <v>5</v>
      </c>
      <c r="F3242" t="str">
        <f>IFERROR(VLOOKUP(TRIM(sas_2015[[#This Row],[vehicle_Body type]]),body_cat[],2,FALSE)," ")</f>
        <v>auto</v>
      </c>
      <c r="G3242" t="str">
        <f>IFERROR(VLOOKUP(TRIM(sas_2015[[#This Row],[Registration type]]),regi_cat[],2,FALSE)," ")</f>
        <v>auto</v>
      </c>
    </row>
    <row r="3243" spans="3:7" x14ac:dyDescent="0.2">
      <c r="C3243" t="s">
        <v>1053</v>
      </c>
      <c r="D3243" t="s">
        <v>719</v>
      </c>
      <c r="E3243">
        <v>28</v>
      </c>
      <c r="F3243" t="str">
        <f>IFERROR(VLOOKUP(TRIM(sas_2015[[#This Row],[vehicle_Body type]]),body_cat[],2,FALSE)," ")</f>
        <v>auto</v>
      </c>
      <c r="G3243" t="str">
        <f>IFERROR(VLOOKUP(TRIM(sas_2015[[#This Row],[Registration type]]),regi_cat[],2,FALSE)," ")</f>
        <v>auto</v>
      </c>
    </row>
    <row r="3244" spans="3:7" x14ac:dyDescent="0.2">
      <c r="C3244" t="s">
        <v>1053</v>
      </c>
      <c r="D3244" t="s">
        <v>780</v>
      </c>
      <c r="E3244">
        <v>5</v>
      </c>
      <c r="F3244" t="str">
        <f>IFERROR(VLOOKUP(TRIM(sas_2015[[#This Row],[vehicle_Body type]]),body_cat[],2,FALSE)," ")</f>
        <v>auto</v>
      </c>
      <c r="G3244" t="str">
        <f>IFERROR(VLOOKUP(TRIM(sas_2015[[#This Row],[Registration type]]),regi_cat[],2,FALSE)," ")</f>
        <v>auto</v>
      </c>
    </row>
    <row r="3245" spans="3:7" x14ac:dyDescent="0.2">
      <c r="C3245" t="s">
        <v>1053</v>
      </c>
      <c r="D3245" t="s">
        <v>781</v>
      </c>
      <c r="E3245">
        <v>16</v>
      </c>
      <c r="F3245" t="str">
        <f>IFERROR(VLOOKUP(TRIM(sas_2015[[#This Row],[vehicle_Body type]]),body_cat[],2,FALSE)," ")</f>
        <v>auto</v>
      </c>
      <c r="G3245" t="str">
        <f>IFERROR(VLOOKUP(TRIM(sas_2015[[#This Row],[Registration type]]),regi_cat[],2,FALSE)," ")</f>
        <v>auto</v>
      </c>
    </row>
    <row r="3246" spans="3:7" x14ac:dyDescent="0.2">
      <c r="C3246" t="s">
        <v>1053</v>
      </c>
      <c r="D3246" t="s">
        <v>721</v>
      </c>
      <c r="E3246">
        <v>742</v>
      </c>
      <c r="F3246" t="str">
        <f>IFERROR(VLOOKUP(TRIM(sas_2015[[#This Row],[vehicle_Body type]]),body_cat[],2,FALSE)," ")</f>
        <v>auto</v>
      </c>
      <c r="G3246" t="str">
        <f>IFERROR(VLOOKUP(TRIM(sas_2015[[#This Row],[Registration type]]),regi_cat[],2,FALSE)," ")</f>
        <v>auto</v>
      </c>
    </row>
    <row r="3247" spans="3:7" x14ac:dyDescent="0.2">
      <c r="C3247" t="s">
        <v>1053</v>
      </c>
      <c r="D3247" t="s">
        <v>783</v>
      </c>
      <c r="E3247">
        <v>5</v>
      </c>
      <c r="F3247" t="str">
        <f>IFERROR(VLOOKUP(TRIM(sas_2015[[#This Row],[vehicle_Body type]]),body_cat[],2,FALSE)," ")</f>
        <v>auto</v>
      </c>
      <c r="G3247" t="str">
        <f>IFERROR(VLOOKUP(TRIM(sas_2015[[#This Row],[Registration type]]),regi_cat[],2,FALSE)," ")</f>
        <v>auto</v>
      </c>
    </row>
    <row r="3248" spans="3:7" x14ac:dyDescent="0.2">
      <c r="C3248" t="s">
        <v>1053</v>
      </c>
      <c r="D3248" t="s">
        <v>826</v>
      </c>
      <c r="E3248">
        <v>9</v>
      </c>
      <c r="F3248" t="str">
        <f>IFERROR(VLOOKUP(TRIM(sas_2015[[#This Row],[vehicle_Body type]]),body_cat[],2,FALSE)," ")</f>
        <v>auto</v>
      </c>
      <c r="G3248" t="str">
        <f>IFERROR(VLOOKUP(TRIM(sas_2015[[#This Row],[Registration type]]),regi_cat[],2,FALSE)," ")</f>
        <v>auto</v>
      </c>
    </row>
    <row r="3249" spans="3:7" x14ac:dyDescent="0.2">
      <c r="C3249" t="s">
        <v>1053</v>
      </c>
      <c r="D3249" t="s">
        <v>841</v>
      </c>
      <c r="E3249">
        <v>5</v>
      </c>
      <c r="F3249" t="str">
        <f>IFERROR(VLOOKUP(TRIM(sas_2015[[#This Row],[vehicle_Body type]]),body_cat[],2,FALSE)," ")</f>
        <v>auto</v>
      </c>
      <c r="G3249" t="str">
        <f>IFERROR(VLOOKUP(TRIM(sas_2015[[#This Row],[Registration type]]),regi_cat[],2,FALSE)," ")</f>
        <v>auto</v>
      </c>
    </row>
    <row r="3250" spans="3:7" x14ac:dyDescent="0.2">
      <c r="C3250" t="s">
        <v>1053</v>
      </c>
      <c r="D3250" t="s">
        <v>842</v>
      </c>
      <c r="E3250">
        <v>2</v>
      </c>
      <c r="F3250" t="str">
        <f>IFERROR(VLOOKUP(TRIM(sas_2015[[#This Row],[vehicle_Body type]]),body_cat[],2,FALSE)," ")</f>
        <v>auto</v>
      </c>
      <c r="G3250" t="str">
        <f>IFERROR(VLOOKUP(TRIM(sas_2015[[#This Row],[Registration type]]),regi_cat[],2,FALSE)," ")</f>
        <v>auto</v>
      </c>
    </row>
    <row r="3251" spans="3:7" x14ac:dyDescent="0.2">
      <c r="C3251" t="s">
        <v>1053</v>
      </c>
      <c r="D3251" t="s">
        <v>827</v>
      </c>
      <c r="E3251">
        <v>5</v>
      </c>
      <c r="F3251" t="str">
        <f>IFERROR(VLOOKUP(TRIM(sas_2015[[#This Row],[vehicle_Body type]]),body_cat[],2,FALSE)," ")</f>
        <v>auto</v>
      </c>
      <c r="G3251" t="str">
        <f>IFERROR(VLOOKUP(TRIM(sas_2015[[#This Row],[Registration type]]),regi_cat[],2,FALSE)," ")</f>
        <v>auto</v>
      </c>
    </row>
    <row r="3252" spans="3:7" x14ac:dyDescent="0.2">
      <c r="C3252" t="s">
        <v>1053</v>
      </c>
      <c r="D3252" t="s">
        <v>843</v>
      </c>
      <c r="E3252">
        <v>2</v>
      </c>
      <c r="F3252" t="str">
        <f>IFERROR(VLOOKUP(TRIM(sas_2015[[#This Row],[vehicle_Body type]]),body_cat[],2,FALSE)," ")</f>
        <v>auto</v>
      </c>
      <c r="G3252" t="str">
        <f>IFERROR(VLOOKUP(TRIM(sas_2015[[#This Row],[Registration type]]),regi_cat[],2,FALSE)," ")</f>
        <v>auto</v>
      </c>
    </row>
    <row r="3253" spans="3:7" x14ac:dyDescent="0.2">
      <c r="C3253" t="s">
        <v>1053</v>
      </c>
      <c r="D3253" t="s">
        <v>723</v>
      </c>
      <c r="E3253">
        <v>26</v>
      </c>
      <c r="F3253" t="str">
        <f>IFERROR(VLOOKUP(TRIM(sas_2015[[#This Row],[vehicle_Body type]]),body_cat[],2,FALSE)," ")</f>
        <v>auto</v>
      </c>
      <c r="G3253" t="str">
        <f>IFERROR(VLOOKUP(TRIM(sas_2015[[#This Row],[Registration type]]),regi_cat[],2,FALSE)," ")</f>
        <v>auto</v>
      </c>
    </row>
    <row r="3254" spans="3:7" x14ac:dyDescent="0.2">
      <c r="C3254" t="s">
        <v>1053</v>
      </c>
      <c r="D3254" t="s">
        <v>724</v>
      </c>
      <c r="E3254">
        <v>303</v>
      </c>
      <c r="F3254" t="str">
        <f>IFERROR(VLOOKUP(TRIM(sas_2015[[#This Row],[vehicle_Body type]]),body_cat[],2,FALSE)," ")</f>
        <v>auto</v>
      </c>
      <c r="G3254" t="str">
        <f>IFERROR(VLOOKUP(TRIM(sas_2015[[#This Row],[Registration type]]),regi_cat[],2,FALSE)," ")</f>
        <v>auto</v>
      </c>
    </row>
    <row r="3255" spans="3:7" x14ac:dyDescent="0.2">
      <c r="C3255" t="s">
        <v>1053</v>
      </c>
      <c r="D3255" t="s">
        <v>787</v>
      </c>
      <c r="E3255">
        <v>4</v>
      </c>
      <c r="F3255" t="str">
        <f>IFERROR(VLOOKUP(TRIM(sas_2015[[#This Row],[vehicle_Body type]]),body_cat[],2,FALSE)," ")</f>
        <v>auto</v>
      </c>
      <c r="G3255" t="str">
        <f>IFERROR(VLOOKUP(TRIM(sas_2015[[#This Row],[Registration type]]),regi_cat[],2,FALSE)," ")</f>
        <v>auto</v>
      </c>
    </row>
    <row r="3256" spans="3:7" x14ac:dyDescent="0.2">
      <c r="C3256" t="s">
        <v>1053</v>
      </c>
      <c r="D3256" t="s">
        <v>788</v>
      </c>
      <c r="E3256">
        <v>19</v>
      </c>
      <c r="F3256" t="str">
        <f>IFERROR(VLOOKUP(TRIM(sas_2015[[#This Row],[vehicle_Body type]]),body_cat[],2,FALSE)," ")</f>
        <v>auto</v>
      </c>
      <c r="G3256" t="str">
        <f>IFERROR(VLOOKUP(TRIM(sas_2015[[#This Row],[Registration type]]),regi_cat[],2,FALSE)," ")</f>
        <v>auto</v>
      </c>
    </row>
    <row r="3257" spans="3:7" x14ac:dyDescent="0.2">
      <c r="C3257" t="s">
        <v>1053</v>
      </c>
      <c r="D3257" t="s">
        <v>789</v>
      </c>
      <c r="E3257">
        <v>3</v>
      </c>
      <c r="F3257" t="str">
        <f>IFERROR(VLOOKUP(TRIM(sas_2015[[#This Row],[vehicle_Body type]]),body_cat[],2,FALSE)," ")</f>
        <v>auto</v>
      </c>
      <c r="G3257" t="str">
        <f>IFERROR(VLOOKUP(TRIM(sas_2015[[#This Row],[Registration type]]),regi_cat[],2,FALSE)," ")</f>
        <v>auto</v>
      </c>
    </row>
    <row r="3258" spans="3:7" x14ac:dyDescent="0.2">
      <c r="C3258" t="s">
        <v>1053</v>
      </c>
      <c r="D3258" t="s">
        <v>725</v>
      </c>
      <c r="E3258">
        <v>16</v>
      </c>
      <c r="F3258" t="str">
        <f>IFERROR(VLOOKUP(TRIM(sas_2015[[#This Row],[vehicle_Body type]]),body_cat[],2,FALSE)," ")</f>
        <v>auto</v>
      </c>
      <c r="G3258" t="str">
        <f>IFERROR(VLOOKUP(TRIM(sas_2015[[#This Row],[Registration type]]),regi_cat[],2,FALSE)," ")</f>
        <v>auto</v>
      </c>
    </row>
    <row r="3259" spans="3:7" x14ac:dyDescent="0.2">
      <c r="C3259" t="s">
        <v>1053</v>
      </c>
      <c r="D3259" t="s">
        <v>791</v>
      </c>
      <c r="E3259">
        <v>5</v>
      </c>
      <c r="F3259" t="str">
        <f>IFERROR(VLOOKUP(TRIM(sas_2015[[#This Row],[vehicle_Body type]]),body_cat[],2,FALSE)," ")</f>
        <v>auto</v>
      </c>
      <c r="G3259" t="str">
        <f>IFERROR(VLOOKUP(TRIM(sas_2015[[#This Row],[Registration type]]),regi_cat[],2,FALSE)," ")</f>
        <v>auto</v>
      </c>
    </row>
    <row r="3260" spans="3:7" x14ac:dyDescent="0.2">
      <c r="C3260" t="s">
        <v>1053</v>
      </c>
      <c r="D3260" t="s">
        <v>727</v>
      </c>
      <c r="E3260">
        <v>79</v>
      </c>
      <c r="F3260" t="str">
        <f>IFERROR(VLOOKUP(TRIM(sas_2015[[#This Row],[vehicle_Body type]]),body_cat[],2,FALSE)," ")</f>
        <v>auto</v>
      </c>
      <c r="G3260" t="str">
        <f>IFERROR(VLOOKUP(TRIM(sas_2015[[#This Row],[Registration type]]),regi_cat[],2,FALSE)," ")</f>
        <v>auto</v>
      </c>
    </row>
    <row r="3261" spans="3:7" x14ac:dyDescent="0.2">
      <c r="C3261" t="s">
        <v>1053</v>
      </c>
      <c r="D3261" t="s">
        <v>792</v>
      </c>
      <c r="E3261">
        <v>12</v>
      </c>
      <c r="F3261" t="str">
        <f>IFERROR(VLOOKUP(TRIM(sas_2015[[#This Row],[vehicle_Body type]]),body_cat[],2,FALSE)," ")</f>
        <v>auto</v>
      </c>
      <c r="G3261" t="str">
        <f>IFERROR(VLOOKUP(TRIM(sas_2015[[#This Row],[Registration type]]),regi_cat[],2,FALSE)," ")</f>
        <v>auto</v>
      </c>
    </row>
    <row r="3262" spans="3:7" x14ac:dyDescent="0.2">
      <c r="C3262" t="s">
        <v>1053</v>
      </c>
      <c r="D3262" t="s">
        <v>845</v>
      </c>
      <c r="E3262">
        <v>1</v>
      </c>
      <c r="F3262" t="str">
        <f>IFERROR(VLOOKUP(TRIM(sas_2015[[#This Row],[vehicle_Body type]]),body_cat[],2,FALSE)," ")</f>
        <v>auto</v>
      </c>
      <c r="G3262" t="str">
        <f>IFERROR(VLOOKUP(TRIM(sas_2015[[#This Row],[Registration type]]),regi_cat[],2,FALSE)," ")</f>
        <v>auto</v>
      </c>
    </row>
    <row r="3263" spans="3:7" x14ac:dyDescent="0.2">
      <c r="C3263" t="s">
        <v>1053</v>
      </c>
      <c r="D3263" t="s">
        <v>730</v>
      </c>
      <c r="E3263">
        <v>1</v>
      </c>
      <c r="F3263" t="str">
        <f>IFERROR(VLOOKUP(TRIM(sas_2015[[#This Row],[vehicle_Body type]]),body_cat[],2,FALSE)," ")</f>
        <v>auto</v>
      </c>
      <c r="G3263" t="str">
        <f>IFERROR(VLOOKUP(TRIM(sas_2015[[#This Row],[Registration type]]),regi_cat[],2,FALSE)," ")</f>
        <v>light commercial truck</v>
      </c>
    </row>
    <row r="3264" spans="3:7" x14ac:dyDescent="0.2">
      <c r="C3264" t="s">
        <v>1053</v>
      </c>
      <c r="D3264" t="s">
        <v>735</v>
      </c>
      <c r="E3264">
        <v>5</v>
      </c>
      <c r="F3264" t="str">
        <f>IFERROR(VLOOKUP(TRIM(sas_2015[[#This Row],[vehicle_Body type]]),body_cat[],2,FALSE)," ")</f>
        <v>auto</v>
      </c>
      <c r="G3264" t="str">
        <f>IFERROR(VLOOKUP(TRIM(sas_2015[[#This Row],[Registration type]]),regi_cat[],2,FALSE)," ")</f>
        <v>auto</v>
      </c>
    </row>
    <row r="3265" spans="3:7" x14ac:dyDescent="0.2">
      <c r="C3265" t="s">
        <v>1053</v>
      </c>
      <c r="D3265" t="s">
        <v>794</v>
      </c>
      <c r="E3265">
        <v>3</v>
      </c>
      <c r="F3265" t="str">
        <f>IFERROR(VLOOKUP(TRIM(sas_2015[[#This Row],[vehicle_Body type]]),body_cat[],2,FALSE)," ")</f>
        <v>auto</v>
      </c>
      <c r="G3265" t="str">
        <f>IFERROR(VLOOKUP(TRIM(sas_2015[[#This Row],[Registration type]]),regi_cat[],2,FALSE)," ")</f>
        <v>auto</v>
      </c>
    </row>
    <row r="3266" spans="3:7" x14ac:dyDescent="0.2">
      <c r="C3266" t="s">
        <v>1053</v>
      </c>
      <c r="D3266" t="s">
        <v>736</v>
      </c>
      <c r="E3266">
        <v>1193</v>
      </c>
      <c r="F3266" t="str">
        <f>IFERROR(VLOOKUP(TRIM(sas_2015[[#This Row],[vehicle_Body type]]),body_cat[],2,FALSE)," ")</f>
        <v>auto</v>
      </c>
      <c r="G3266" t="str">
        <f>IFERROR(VLOOKUP(TRIM(sas_2015[[#This Row],[Registration type]]),regi_cat[],2,FALSE)," ")</f>
        <v>municipal other</v>
      </c>
    </row>
    <row r="3267" spans="3:7" x14ac:dyDescent="0.2">
      <c r="C3267" t="s">
        <v>1053</v>
      </c>
      <c r="D3267" t="s">
        <v>795</v>
      </c>
      <c r="E3267">
        <v>14</v>
      </c>
      <c r="F3267" t="str">
        <f>IFERROR(VLOOKUP(TRIM(sas_2015[[#This Row],[vehicle_Body type]]),body_cat[],2,FALSE)," ")</f>
        <v>auto</v>
      </c>
      <c r="G3267" t="str">
        <f>IFERROR(VLOOKUP(TRIM(sas_2015[[#This Row],[Registration type]]),regi_cat[],2,FALSE)," ")</f>
        <v>auto</v>
      </c>
    </row>
    <row r="3268" spans="3:7" x14ac:dyDescent="0.2">
      <c r="C3268" t="s">
        <v>1053</v>
      </c>
      <c r="D3268" t="s">
        <v>796</v>
      </c>
      <c r="E3268">
        <v>12</v>
      </c>
      <c r="F3268" t="str">
        <f>IFERROR(VLOOKUP(TRIM(sas_2015[[#This Row],[vehicle_Body type]]),body_cat[],2,FALSE)," ")</f>
        <v>auto</v>
      </c>
      <c r="G3268" t="str">
        <f>IFERROR(VLOOKUP(TRIM(sas_2015[[#This Row],[Registration type]]),regi_cat[],2,FALSE)," ")</f>
        <v>auto</v>
      </c>
    </row>
    <row r="3269" spans="3:7" x14ac:dyDescent="0.2">
      <c r="C3269" t="s">
        <v>1053</v>
      </c>
      <c r="D3269" t="s">
        <v>797</v>
      </c>
      <c r="E3269">
        <v>17</v>
      </c>
      <c r="F3269" t="str">
        <f>IFERROR(VLOOKUP(TRIM(sas_2015[[#This Row],[vehicle_Body type]]),body_cat[],2,FALSE)," ")</f>
        <v>auto</v>
      </c>
      <c r="G3269" t="str">
        <f>IFERROR(VLOOKUP(TRIM(sas_2015[[#This Row],[Registration type]]),regi_cat[],2,FALSE)," ")</f>
        <v>auto</v>
      </c>
    </row>
    <row r="3270" spans="3:7" x14ac:dyDescent="0.2">
      <c r="C3270" t="s">
        <v>1053</v>
      </c>
      <c r="D3270" t="s">
        <v>798</v>
      </c>
      <c r="E3270">
        <v>1</v>
      </c>
      <c r="F3270" t="str">
        <f>IFERROR(VLOOKUP(TRIM(sas_2015[[#This Row],[vehicle_Body type]]),body_cat[],2,FALSE)," ")</f>
        <v>auto</v>
      </c>
      <c r="G3270" t="str">
        <f>IFERROR(VLOOKUP(TRIM(sas_2015[[#This Row],[Registration type]]),regi_cat[],2,FALSE)," ")</f>
        <v>auto</v>
      </c>
    </row>
    <row r="3271" spans="3:7" x14ac:dyDescent="0.2">
      <c r="C3271" t="s">
        <v>1053</v>
      </c>
      <c r="D3271" t="s">
        <v>737</v>
      </c>
      <c r="E3271">
        <v>111</v>
      </c>
      <c r="F3271" t="str">
        <f>IFERROR(VLOOKUP(TRIM(sas_2015[[#This Row],[vehicle_Body type]]),body_cat[],2,FALSE)," ")</f>
        <v>auto</v>
      </c>
      <c r="G3271" t="str">
        <f>IFERROR(VLOOKUP(TRIM(sas_2015[[#This Row],[Registration type]]),regi_cat[],2,FALSE)," ")</f>
        <v>auto</v>
      </c>
    </row>
    <row r="3272" spans="3:7" x14ac:dyDescent="0.2">
      <c r="C3272" t="s">
        <v>1053</v>
      </c>
      <c r="D3272" t="s">
        <v>799</v>
      </c>
      <c r="E3272">
        <v>9</v>
      </c>
      <c r="F3272" t="str">
        <f>IFERROR(VLOOKUP(TRIM(sas_2015[[#This Row],[vehicle_Body type]]),body_cat[],2,FALSE)," ")</f>
        <v>auto</v>
      </c>
      <c r="G3272" t="str">
        <f>IFERROR(VLOOKUP(TRIM(sas_2015[[#This Row],[Registration type]]),regi_cat[],2,FALSE)," ")</f>
        <v>auto</v>
      </c>
    </row>
    <row r="3273" spans="3:7" x14ac:dyDescent="0.2">
      <c r="C3273" t="s">
        <v>1053</v>
      </c>
      <c r="D3273" t="s">
        <v>800</v>
      </c>
      <c r="E3273">
        <v>6</v>
      </c>
      <c r="F3273" t="str">
        <f>IFERROR(VLOOKUP(TRIM(sas_2015[[#This Row],[vehicle_Body type]]),body_cat[],2,FALSE)," ")</f>
        <v>auto</v>
      </c>
      <c r="G3273" t="str">
        <f>IFERROR(VLOOKUP(TRIM(sas_2015[[#This Row],[Registration type]]),regi_cat[],2,FALSE)," ")</f>
        <v>auto</v>
      </c>
    </row>
    <row r="3274" spans="3:7" x14ac:dyDescent="0.2">
      <c r="C3274" t="s">
        <v>1053</v>
      </c>
      <c r="D3274" t="s">
        <v>801</v>
      </c>
      <c r="E3274">
        <v>26</v>
      </c>
      <c r="F3274" t="str">
        <f>IFERROR(VLOOKUP(TRIM(sas_2015[[#This Row],[vehicle_Body type]]),body_cat[],2,FALSE)," ")</f>
        <v>auto</v>
      </c>
      <c r="G3274" t="str">
        <f>IFERROR(VLOOKUP(TRIM(sas_2015[[#This Row],[Registration type]]),regi_cat[],2,FALSE)," ")</f>
        <v>auto</v>
      </c>
    </row>
    <row r="3275" spans="3:7" x14ac:dyDescent="0.2">
      <c r="C3275" t="s">
        <v>1053</v>
      </c>
      <c r="D3275" t="s">
        <v>738</v>
      </c>
      <c r="E3275">
        <v>126974</v>
      </c>
      <c r="F3275" t="str">
        <f>IFERROR(VLOOKUP(TRIM(sas_2015[[#This Row],[vehicle_Body type]]),body_cat[],2,FALSE)," ")</f>
        <v>auto</v>
      </c>
      <c r="G3275" t="str">
        <f>IFERROR(VLOOKUP(TRIM(sas_2015[[#This Row],[Registration type]]),regi_cat[],2,FALSE)," ")</f>
        <v>auto</v>
      </c>
    </row>
    <row r="3276" spans="3:7" x14ac:dyDescent="0.2">
      <c r="C3276" t="s">
        <v>1053</v>
      </c>
      <c r="D3276" t="s">
        <v>848</v>
      </c>
      <c r="E3276">
        <v>2</v>
      </c>
      <c r="F3276" t="str">
        <f>IFERROR(VLOOKUP(TRIM(sas_2015[[#This Row],[vehicle_Body type]]),body_cat[],2,FALSE)," ")</f>
        <v>auto</v>
      </c>
      <c r="G3276" t="str">
        <f>IFERROR(VLOOKUP(TRIM(sas_2015[[#This Row],[Registration type]]),regi_cat[],2,FALSE)," ")</f>
        <v>auto</v>
      </c>
    </row>
    <row r="3277" spans="3:7" x14ac:dyDescent="0.2">
      <c r="C3277" t="s">
        <v>1053</v>
      </c>
      <c r="D3277" t="s">
        <v>739</v>
      </c>
      <c r="E3277">
        <v>141</v>
      </c>
      <c r="F3277" t="str">
        <f>IFERROR(VLOOKUP(TRIM(sas_2015[[#This Row],[vehicle_Body type]]),body_cat[],2,FALSE)," ")</f>
        <v>auto</v>
      </c>
      <c r="G3277" t="str">
        <f>IFERROR(VLOOKUP(TRIM(sas_2015[[#This Row],[Registration type]]),regi_cat[],2,FALSE)," ")</f>
        <v>auto</v>
      </c>
    </row>
    <row r="3278" spans="3:7" x14ac:dyDescent="0.2">
      <c r="C3278" t="s">
        <v>1053</v>
      </c>
      <c r="D3278" t="s">
        <v>803</v>
      </c>
      <c r="E3278">
        <v>108</v>
      </c>
      <c r="F3278" t="str">
        <f>IFERROR(VLOOKUP(TRIM(sas_2015[[#This Row],[vehicle_Body type]]),body_cat[],2,FALSE)," ")</f>
        <v>auto</v>
      </c>
      <c r="G3278" t="str">
        <f>IFERROR(VLOOKUP(TRIM(sas_2015[[#This Row],[Registration type]]),regi_cat[],2,FALSE)," ")</f>
        <v>auto</v>
      </c>
    </row>
    <row r="3279" spans="3:7" x14ac:dyDescent="0.2">
      <c r="C3279" t="s">
        <v>1053</v>
      </c>
      <c r="D3279" t="s">
        <v>804</v>
      </c>
      <c r="E3279">
        <v>5</v>
      </c>
      <c r="F3279" t="str">
        <f>IFERROR(VLOOKUP(TRIM(sas_2015[[#This Row],[vehicle_Body type]]),body_cat[],2,FALSE)," ")</f>
        <v>auto</v>
      </c>
      <c r="G3279" t="str">
        <f>IFERROR(VLOOKUP(TRIM(sas_2015[[#This Row],[Registration type]]),regi_cat[],2,FALSE)," ")</f>
        <v>auto</v>
      </c>
    </row>
    <row r="3280" spans="3:7" x14ac:dyDescent="0.2">
      <c r="C3280" t="s">
        <v>1053</v>
      </c>
      <c r="D3280" t="s">
        <v>740</v>
      </c>
      <c r="E3280">
        <v>248</v>
      </c>
      <c r="F3280" t="str">
        <f>IFERROR(VLOOKUP(TRIM(sas_2015[[#This Row],[vehicle_Body type]]),body_cat[],2,FALSE)," ")</f>
        <v>auto</v>
      </c>
      <c r="G3280" t="str">
        <f>IFERROR(VLOOKUP(TRIM(sas_2015[[#This Row],[Registration type]]),regi_cat[],2,FALSE)," ")</f>
        <v>auto</v>
      </c>
    </row>
    <row r="3281" spans="3:7" x14ac:dyDescent="0.2">
      <c r="C3281" t="s">
        <v>1053</v>
      </c>
      <c r="D3281" t="s">
        <v>741</v>
      </c>
      <c r="E3281">
        <v>11</v>
      </c>
      <c r="F3281" t="str">
        <f>IFERROR(VLOOKUP(TRIM(sas_2015[[#This Row],[vehicle_Body type]]),body_cat[],2,FALSE)," ")</f>
        <v>auto</v>
      </c>
      <c r="G3281" t="str">
        <f>IFERROR(VLOOKUP(TRIM(sas_2015[[#This Row],[Registration type]]),regi_cat[],2,FALSE)," ")</f>
        <v>passenger truck</v>
      </c>
    </row>
    <row r="3282" spans="3:7" x14ac:dyDescent="0.2">
      <c r="C3282" t="s">
        <v>1053</v>
      </c>
      <c r="D3282" t="s">
        <v>805</v>
      </c>
      <c r="E3282">
        <v>25</v>
      </c>
      <c r="F3282" t="str">
        <f>IFERROR(VLOOKUP(TRIM(sas_2015[[#This Row],[vehicle_Body type]]),body_cat[],2,FALSE)," ")</f>
        <v>auto</v>
      </c>
      <c r="G3282" t="str">
        <f>IFERROR(VLOOKUP(TRIM(sas_2015[[#This Row],[Registration type]]),regi_cat[],2,FALSE)," ")</f>
        <v>auto</v>
      </c>
    </row>
    <row r="3283" spans="3:7" x14ac:dyDescent="0.2">
      <c r="C3283" t="s">
        <v>1053</v>
      </c>
      <c r="D3283" t="s">
        <v>743</v>
      </c>
      <c r="E3283">
        <v>5</v>
      </c>
      <c r="F3283" t="str">
        <f>IFERROR(VLOOKUP(TRIM(sas_2015[[#This Row],[vehicle_Body type]]),body_cat[],2,FALSE)," ")</f>
        <v>auto</v>
      </c>
      <c r="G3283" t="str">
        <f>IFERROR(VLOOKUP(TRIM(sas_2015[[#This Row],[Registration type]]),regi_cat[],2,FALSE)," ")</f>
        <v>passenger truck</v>
      </c>
    </row>
    <row r="3284" spans="3:7" x14ac:dyDescent="0.2">
      <c r="C3284" t="s">
        <v>1053</v>
      </c>
      <c r="D3284" t="s">
        <v>806</v>
      </c>
      <c r="E3284">
        <v>6</v>
      </c>
      <c r="F3284" t="str">
        <f>IFERROR(VLOOKUP(TRIM(sas_2015[[#This Row],[vehicle_Body type]]),body_cat[],2,FALSE)," ")</f>
        <v>auto</v>
      </c>
      <c r="G3284" t="str">
        <f>IFERROR(VLOOKUP(TRIM(sas_2015[[#This Row],[Registration type]]),regi_cat[],2,FALSE)," ")</f>
        <v>auto</v>
      </c>
    </row>
    <row r="3285" spans="3:7" x14ac:dyDescent="0.2">
      <c r="C3285" t="s">
        <v>1053</v>
      </c>
      <c r="D3285" t="s">
        <v>807</v>
      </c>
      <c r="E3285">
        <v>2</v>
      </c>
      <c r="F3285" t="str">
        <f>IFERROR(VLOOKUP(TRIM(sas_2015[[#This Row],[vehicle_Body type]]),body_cat[],2,FALSE)," ")</f>
        <v>auto</v>
      </c>
      <c r="G3285" t="str">
        <f>IFERROR(VLOOKUP(TRIM(sas_2015[[#This Row],[Registration type]]),regi_cat[],2,FALSE)," ")</f>
        <v>auto</v>
      </c>
    </row>
    <row r="3286" spans="3:7" x14ac:dyDescent="0.2">
      <c r="C3286" t="s">
        <v>1053</v>
      </c>
      <c r="D3286" t="s">
        <v>808</v>
      </c>
      <c r="E3286">
        <v>1</v>
      </c>
      <c r="F3286" t="str">
        <f>IFERROR(VLOOKUP(TRIM(sas_2015[[#This Row],[vehicle_Body type]]),body_cat[],2,FALSE)," ")</f>
        <v>auto</v>
      </c>
      <c r="G3286" t="str">
        <f>IFERROR(VLOOKUP(TRIM(sas_2015[[#This Row],[Registration type]]),regi_cat[],2,FALSE)," ")</f>
        <v>auto</v>
      </c>
    </row>
    <row r="3287" spans="3:7" x14ac:dyDescent="0.2">
      <c r="C3287" t="s">
        <v>1053</v>
      </c>
      <c r="D3287" t="s">
        <v>744</v>
      </c>
      <c r="E3287">
        <v>76</v>
      </c>
      <c r="F3287" t="str">
        <f>IFERROR(VLOOKUP(TRIM(sas_2015[[#This Row],[vehicle_Body type]]),body_cat[],2,FALSE)," ")</f>
        <v>auto</v>
      </c>
      <c r="G3287" t="str">
        <f>IFERROR(VLOOKUP(TRIM(sas_2015[[#This Row],[Registration type]]),regi_cat[],2,FALSE)," ")</f>
        <v>auto</v>
      </c>
    </row>
    <row r="3288" spans="3:7" x14ac:dyDescent="0.2">
      <c r="C3288" t="s">
        <v>1053</v>
      </c>
      <c r="D3288" t="s">
        <v>810</v>
      </c>
      <c r="E3288">
        <v>8</v>
      </c>
      <c r="F3288" t="str">
        <f>IFERROR(VLOOKUP(TRIM(sas_2015[[#This Row],[vehicle_Body type]]),body_cat[],2,FALSE)," ")</f>
        <v>auto</v>
      </c>
      <c r="G3288" t="str">
        <f>IFERROR(VLOOKUP(TRIM(sas_2015[[#This Row],[Registration type]]),regi_cat[],2,FALSE)," ")</f>
        <v>auto</v>
      </c>
    </row>
    <row r="3289" spans="3:7" x14ac:dyDescent="0.2">
      <c r="C3289" t="s">
        <v>1053</v>
      </c>
      <c r="D3289" t="s">
        <v>811</v>
      </c>
      <c r="E3289">
        <v>3</v>
      </c>
      <c r="F3289" t="str">
        <f>IFERROR(VLOOKUP(TRIM(sas_2015[[#This Row],[vehicle_Body type]]),body_cat[],2,FALSE)," ")</f>
        <v>auto</v>
      </c>
      <c r="G3289" t="str">
        <f>IFERROR(VLOOKUP(TRIM(sas_2015[[#This Row],[Registration type]]),regi_cat[],2,FALSE)," ")</f>
        <v>auto</v>
      </c>
    </row>
    <row r="3290" spans="3:7" x14ac:dyDescent="0.2">
      <c r="C3290" t="s">
        <v>1053</v>
      </c>
      <c r="D3290" t="s">
        <v>812</v>
      </c>
      <c r="E3290">
        <v>2</v>
      </c>
      <c r="F3290" t="str">
        <f>IFERROR(VLOOKUP(TRIM(sas_2015[[#This Row],[vehicle_Body type]]),body_cat[],2,FALSE)," ")</f>
        <v>auto</v>
      </c>
      <c r="G3290" t="str">
        <f>IFERROR(VLOOKUP(TRIM(sas_2015[[#This Row],[Registration type]]),regi_cat[],2,FALSE)," ")</f>
        <v>auto</v>
      </c>
    </row>
    <row r="3291" spans="3:7" x14ac:dyDescent="0.2">
      <c r="C3291" t="s">
        <v>1053</v>
      </c>
      <c r="D3291" t="s">
        <v>813</v>
      </c>
      <c r="E3291">
        <v>7</v>
      </c>
      <c r="F3291" t="str">
        <f>IFERROR(VLOOKUP(TRIM(sas_2015[[#This Row],[vehicle_Body type]]),body_cat[],2,FALSE)," ")</f>
        <v>auto</v>
      </c>
      <c r="G3291" t="str">
        <f>IFERROR(VLOOKUP(TRIM(sas_2015[[#This Row],[Registration type]]),regi_cat[],2,FALSE)," ")</f>
        <v>auto</v>
      </c>
    </row>
    <row r="3292" spans="3:7" x14ac:dyDescent="0.2">
      <c r="C3292" t="s">
        <v>1053</v>
      </c>
      <c r="D3292" t="s">
        <v>746</v>
      </c>
      <c r="E3292">
        <v>109</v>
      </c>
      <c r="F3292" t="str">
        <f>IFERROR(VLOOKUP(TRIM(sas_2015[[#This Row],[vehicle_Body type]]),body_cat[],2,FALSE)," ")</f>
        <v>auto</v>
      </c>
      <c r="G3292" t="str">
        <f>IFERROR(VLOOKUP(TRIM(sas_2015[[#This Row],[Registration type]]),regi_cat[],2,FALSE)," ")</f>
        <v>auto</v>
      </c>
    </row>
    <row r="3293" spans="3:7" x14ac:dyDescent="0.2">
      <c r="C3293" t="s">
        <v>1053</v>
      </c>
      <c r="D3293" t="s">
        <v>814</v>
      </c>
      <c r="E3293">
        <v>1</v>
      </c>
      <c r="F3293" t="str">
        <f>IFERROR(VLOOKUP(TRIM(sas_2015[[#This Row],[vehicle_Body type]]),body_cat[],2,FALSE)," ")</f>
        <v>auto</v>
      </c>
      <c r="G3293" t="str">
        <f>IFERROR(VLOOKUP(TRIM(sas_2015[[#This Row],[Registration type]]),regi_cat[],2,FALSE)," ")</f>
        <v>auto</v>
      </c>
    </row>
    <row r="3294" spans="3:7" x14ac:dyDescent="0.2">
      <c r="C3294" t="s">
        <v>1053</v>
      </c>
      <c r="D3294" t="s">
        <v>747</v>
      </c>
      <c r="E3294">
        <v>178</v>
      </c>
      <c r="F3294" t="str">
        <f>IFERROR(VLOOKUP(TRIM(sas_2015[[#This Row],[vehicle_Body type]]),body_cat[],2,FALSE)," ")</f>
        <v>auto</v>
      </c>
      <c r="G3294" t="str">
        <f>IFERROR(VLOOKUP(TRIM(sas_2015[[#This Row],[Registration type]]),regi_cat[],2,FALSE)," ")</f>
        <v>auto</v>
      </c>
    </row>
    <row r="3295" spans="3:7" x14ac:dyDescent="0.2">
      <c r="C3295" t="s">
        <v>1053</v>
      </c>
      <c r="D3295" t="s">
        <v>815</v>
      </c>
      <c r="E3295">
        <v>7</v>
      </c>
      <c r="F3295" t="str">
        <f>IFERROR(VLOOKUP(TRIM(sas_2015[[#This Row],[vehicle_Body type]]),body_cat[],2,FALSE)," ")</f>
        <v>auto</v>
      </c>
      <c r="G3295" t="str">
        <f>IFERROR(VLOOKUP(TRIM(sas_2015[[#This Row],[Registration type]]),regi_cat[],2,FALSE)," ")</f>
        <v>auto</v>
      </c>
    </row>
    <row r="3296" spans="3:7" x14ac:dyDescent="0.2">
      <c r="C3296" t="s">
        <v>1053</v>
      </c>
      <c r="D3296" t="s">
        <v>853</v>
      </c>
      <c r="E3296">
        <v>1</v>
      </c>
      <c r="F3296" t="str">
        <f>IFERROR(VLOOKUP(TRIM(sas_2015[[#This Row],[vehicle_Body type]]),body_cat[],2,FALSE)," ")</f>
        <v>auto</v>
      </c>
      <c r="G3296" t="str">
        <f>IFERROR(VLOOKUP(TRIM(sas_2015[[#This Row],[Registration type]]),regi_cat[],2,FALSE)," ")</f>
        <v>auto</v>
      </c>
    </row>
    <row r="3297" spans="3:7" x14ac:dyDescent="0.2">
      <c r="C3297" t="s">
        <v>1053</v>
      </c>
      <c r="D3297" t="s">
        <v>748</v>
      </c>
      <c r="E3297">
        <v>190</v>
      </c>
      <c r="F3297" t="str">
        <f>IFERROR(VLOOKUP(TRIM(sas_2015[[#This Row],[vehicle_Body type]]),body_cat[],2,FALSE)," ")</f>
        <v>auto</v>
      </c>
      <c r="G3297" t="str">
        <f>IFERROR(VLOOKUP(TRIM(sas_2015[[#This Row],[Registration type]]),regi_cat[],2,FALSE)," ")</f>
        <v>auto</v>
      </c>
    </row>
    <row r="3298" spans="3:7" x14ac:dyDescent="0.2">
      <c r="C3298" t="s">
        <v>1053</v>
      </c>
      <c r="D3298" t="s">
        <v>816</v>
      </c>
      <c r="E3298">
        <v>8</v>
      </c>
      <c r="F3298" t="str">
        <f>IFERROR(VLOOKUP(TRIM(sas_2015[[#This Row],[vehicle_Body type]]),body_cat[],2,FALSE)," ")</f>
        <v>auto</v>
      </c>
      <c r="G3298" t="str">
        <f>IFERROR(VLOOKUP(TRIM(sas_2015[[#This Row],[Registration type]]),regi_cat[],2,FALSE)," ")</f>
        <v>auto</v>
      </c>
    </row>
    <row r="3299" spans="3:7" x14ac:dyDescent="0.2">
      <c r="C3299" t="s">
        <v>1053</v>
      </c>
      <c r="D3299" t="s">
        <v>752</v>
      </c>
      <c r="E3299">
        <v>6</v>
      </c>
      <c r="F3299" t="str">
        <f>IFERROR(VLOOKUP(TRIM(sas_2015[[#This Row],[vehicle_Body type]]),body_cat[],2,FALSE)," ")</f>
        <v>auto</v>
      </c>
      <c r="G3299" t="str">
        <f>IFERROR(VLOOKUP(TRIM(sas_2015[[#This Row],[Registration type]]),regi_cat[],2,FALSE)," ")</f>
        <v>light commercial truck</v>
      </c>
    </row>
    <row r="3300" spans="3:7" x14ac:dyDescent="0.2">
      <c r="C3300" t="s">
        <v>1053</v>
      </c>
      <c r="D3300" t="s">
        <v>757</v>
      </c>
      <c r="E3300">
        <v>111</v>
      </c>
      <c r="F3300" t="str">
        <f>IFERROR(VLOOKUP(TRIM(sas_2015[[#This Row],[vehicle_Body type]]),body_cat[],2,FALSE)," ")</f>
        <v>auto</v>
      </c>
      <c r="G3300" t="str">
        <f>IFERROR(VLOOKUP(TRIM(sas_2015[[#This Row],[Registration type]]),regi_cat[],2,FALSE)," ")</f>
        <v>light commercial truck</v>
      </c>
    </row>
    <row r="3301" spans="3:7" x14ac:dyDescent="0.2">
      <c r="C3301" t="s">
        <v>1053</v>
      </c>
      <c r="D3301" t="s">
        <v>759</v>
      </c>
      <c r="E3301">
        <v>168</v>
      </c>
      <c r="F3301" t="str">
        <f>IFERROR(VLOOKUP(TRIM(sas_2015[[#This Row],[vehicle_Body type]]),body_cat[],2,FALSE)," ")</f>
        <v>auto</v>
      </c>
      <c r="G3301" t="str">
        <f>IFERROR(VLOOKUP(TRIM(sas_2015[[#This Row],[Registration type]]),regi_cat[],2,FALSE)," ")</f>
        <v>auto</v>
      </c>
    </row>
    <row r="3302" spans="3:7" x14ac:dyDescent="0.2">
      <c r="C3302" t="s">
        <v>1053</v>
      </c>
      <c r="D3302" t="s">
        <v>761</v>
      </c>
      <c r="E3302">
        <v>69</v>
      </c>
      <c r="F3302" t="str">
        <f>IFERROR(VLOOKUP(TRIM(sas_2015[[#This Row],[vehicle_Body type]]),body_cat[],2,FALSE)," ")</f>
        <v>auto</v>
      </c>
      <c r="G3302" t="str">
        <f>IFERROR(VLOOKUP(TRIM(sas_2015[[#This Row],[Registration type]]),regi_cat[],2,FALSE)," ")</f>
        <v>auto</v>
      </c>
    </row>
    <row r="3303" spans="3:7" x14ac:dyDescent="0.2">
      <c r="C3303" t="s">
        <v>1053</v>
      </c>
      <c r="D3303" t="s">
        <v>762</v>
      </c>
      <c r="E3303">
        <v>57</v>
      </c>
      <c r="F3303" t="str">
        <f>IFERROR(VLOOKUP(TRIM(sas_2015[[#This Row],[vehicle_Body type]]),body_cat[],2,FALSE)," ")</f>
        <v>auto</v>
      </c>
      <c r="G3303" t="str">
        <f>IFERROR(VLOOKUP(TRIM(sas_2015[[#This Row],[Registration type]]),regi_cat[],2,FALSE)," ")</f>
        <v>auto</v>
      </c>
    </row>
    <row r="3304" spans="3:7" x14ac:dyDescent="0.2">
      <c r="C3304" t="s">
        <v>1053</v>
      </c>
      <c r="D3304" t="s">
        <v>818</v>
      </c>
      <c r="E3304">
        <v>6</v>
      </c>
      <c r="F3304" t="str">
        <f>IFERROR(VLOOKUP(TRIM(sas_2015[[#This Row],[vehicle_Body type]]),body_cat[],2,FALSE)," ")</f>
        <v>auto</v>
      </c>
      <c r="G3304" t="str">
        <f>IFERROR(VLOOKUP(TRIM(sas_2015[[#This Row],[Registration type]]),regi_cat[],2,FALSE)," ")</f>
        <v>auto</v>
      </c>
    </row>
    <row r="3305" spans="3:7" x14ac:dyDescent="0.2">
      <c r="C3305" t="s">
        <v>1053</v>
      </c>
      <c r="D3305" t="s">
        <v>763</v>
      </c>
      <c r="E3305">
        <v>746</v>
      </c>
      <c r="F3305" t="str">
        <f>IFERROR(VLOOKUP(TRIM(sas_2015[[#This Row],[vehicle_Body type]]),body_cat[],2,FALSE)," ")</f>
        <v>auto</v>
      </c>
      <c r="G3305" t="str">
        <f>IFERROR(VLOOKUP(TRIM(sas_2015[[#This Row],[Registration type]]),regi_cat[],2,FALSE)," ")</f>
        <v>auto</v>
      </c>
    </row>
    <row r="3306" spans="3:7" x14ac:dyDescent="0.2">
      <c r="C3306" t="s">
        <v>1053</v>
      </c>
      <c r="D3306" t="s">
        <v>764</v>
      </c>
      <c r="E3306">
        <v>67</v>
      </c>
      <c r="F3306" t="str">
        <f>IFERROR(VLOOKUP(TRIM(sas_2015[[#This Row],[vehicle_Body type]]),body_cat[],2,FALSE)," ")</f>
        <v>auto</v>
      </c>
      <c r="G3306" t="str">
        <f>IFERROR(VLOOKUP(TRIM(sas_2015[[#This Row],[Registration type]]),regi_cat[],2,FALSE)," ")</f>
        <v>auto</v>
      </c>
    </row>
    <row r="3307" spans="3:7" x14ac:dyDescent="0.2">
      <c r="C3307" t="s">
        <v>1053</v>
      </c>
      <c r="D3307" t="s">
        <v>819</v>
      </c>
      <c r="E3307">
        <v>17</v>
      </c>
      <c r="F3307" t="str">
        <f>IFERROR(VLOOKUP(TRIM(sas_2015[[#This Row],[vehicle_Body type]]),body_cat[],2,FALSE)," ")</f>
        <v>auto</v>
      </c>
      <c r="G3307" t="str">
        <f>IFERROR(VLOOKUP(TRIM(sas_2015[[#This Row],[Registration type]]),regi_cat[],2,FALSE)," ")</f>
        <v>auto</v>
      </c>
    </row>
    <row r="3308" spans="3:7" x14ac:dyDescent="0.2">
      <c r="C3308" t="s">
        <v>1053</v>
      </c>
      <c r="D3308" t="s">
        <v>820</v>
      </c>
      <c r="E3308">
        <v>5</v>
      </c>
      <c r="F3308" t="str">
        <f>IFERROR(VLOOKUP(TRIM(sas_2015[[#This Row],[vehicle_Body type]]),body_cat[],2,FALSE)," ")</f>
        <v>auto</v>
      </c>
      <c r="G3308" t="str">
        <f>IFERROR(VLOOKUP(TRIM(sas_2015[[#This Row],[Registration type]]),regi_cat[],2,FALSE)," ")</f>
        <v>auto</v>
      </c>
    </row>
    <row r="3309" spans="3:7" x14ac:dyDescent="0.2">
      <c r="C3309" t="s">
        <v>1053</v>
      </c>
      <c r="D3309" t="s">
        <v>821</v>
      </c>
      <c r="E3309">
        <v>6</v>
      </c>
      <c r="F3309" t="str">
        <f>IFERROR(VLOOKUP(TRIM(sas_2015[[#This Row],[vehicle_Body type]]),body_cat[],2,FALSE)," ")</f>
        <v>auto</v>
      </c>
      <c r="G3309" t="str">
        <f>IFERROR(VLOOKUP(TRIM(sas_2015[[#This Row],[Registration type]]),regi_cat[],2,FALSE)," ")</f>
        <v>auto</v>
      </c>
    </row>
    <row r="3310" spans="3:7" x14ac:dyDescent="0.2">
      <c r="C3310" t="s">
        <v>1053</v>
      </c>
      <c r="D3310" t="s">
        <v>857</v>
      </c>
      <c r="E3310">
        <v>6</v>
      </c>
      <c r="F3310" t="str">
        <f>IFERROR(VLOOKUP(TRIM(sas_2015[[#This Row],[vehicle_Body type]]),body_cat[],2,FALSE)," ")</f>
        <v>auto</v>
      </c>
      <c r="G3310" t="str">
        <f>IFERROR(VLOOKUP(TRIM(sas_2015[[#This Row],[Registration type]]),regi_cat[],2,FALSE)," ")</f>
        <v>auto</v>
      </c>
    </row>
    <row r="3311" spans="3:7" x14ac:dyDescent="0.2">
      <c r="C3311" t="s">
        <v>1053</v>
      </c>
      <c r="D3311" t="s">
        <v>822</v>
      </c>
      <c r="E3311">
        <v>20</v>
      </c>
      <c r="F3311" t="str">
        <f>IFERROR(VLOOKUP(TRIM(sas_2015[[#This Row],[vehicle_Body type]]),body_cat[],2,FALSE)," ")</f>
        <v>auto</v>
      </c>
      <c r="G3311" t="str">
        <f>IFERROR(VLOOKUP(TRIM(sas_2015[[#This Row],[Registration type]]),regi_cat[],2,FALSE)," ")</f>
        <v>auto</v>
      </c>
    </row>
    <row r="3312" spans="3:7" x14ac:dyDescent="0.2">
      <c r="C3312" t="s">
        <v>1053</v>
      </c>
      <c r="D3312" t="s">
        <v>817</v>
      </c>
      <c r="E3312">
        <v>5</v>
      </c>
      <c r="F3312" t="str">
        <f>IFERROR(VLOOKUP(TRIM(sas_2015[[#This Row],[vehicle_Body type]]),body_cat[],2,FALSE)," ")</f>
        <v>auto</v>
      </c>
      <c r="G3312" t="str">
        <f>IFERROR(VLOOKUP(TRIM(sas_2015[[#This Row],[Registration type]]),regi_cat[],2,FALSE)," ")</f>
        <v>auto</v>
      </c>
    </row>
    <row r="3313" spans="3:7" x14ac:dyDescent="0.2">
      <c r="C3313" t="s">
        <v>1054</v>
      </c>
      <c r="D3313" t="s">
        <v>712</v>
      </c>
      <c r="E3313">
        <v>1</v>
      </c>
      <c r="F3313" t="str">
        <f>IFERROR(VLOOKUP(TRIM(sas_2015[[#This Row],[vehicle_Body type]]),body_cat[],2,FALSE)," ")</f>
        <v>passenger truck</v>
      </c>
      <c r="G3313" t="str">
        <f>IFERROR(VLOOKUP(TRIM(sas_2015[[#This Row],[Registration type]]),regi_cat[],2,FALSE)," ")</f>
        <v>auto</v>
      </c>
    </row>
    <row r="3314" spans="3:7" x14ac:dyDescent="0.2">
      <c r="C3314" t="s">
        <v>1054</v>
      </c>
      <c r="D3314" t="s">
        <v>724</v>
      </c>
      <c r="E3314">
        <v>1</v>
      </c>
      <c r="F3314" t="str">
        <f>IFERROR(VLOOKUP(TRIM(sas_2015[[#This Row],[vehicle_Body type]]),body_cat[],2,FALSE)," ")</f>
        <v>passenger truck</v>
      </c>
      <c r="G3314" t="str">
        <f>IFERROR(VLOOKUP(TRIM(sas_2015[[#This Row],[Registration type]]),regi_cat[],2,FALSE)," ")</f>
        <v>auto</v>
      </c>
    </row>
    <row r="3315" spans="3:7" x14ac:dyDescent="0.2">
      <c r="C3315" t="s">
        <v>1054</v>
      </c>
      <c r="D3315" t="s">
        <v>752</v>
      </c>
      <c r="E3315">
        <v>3</v>
      </c>
      <c r="F3315" t="str">
        <f>IFERROR(VLOOKUP(TRIM(sas_2015[[#This Row],[vehicle_Body type]]),body_cat[],2,FALSE)," ")</f>
        <v>passenger truck</v>
      </c>
      <c r="G3315" t="str">
        <f>IFERROR(VLOOKUP(TRIM(sas_2015[[#This Row],[Registration type]]),regi_cat[],2,FALSE)," ")</f>
        <v>light commercial truck</v>
      </c>
    </row>
    <row r="3316" spans="3:7" x14ac:dyDescent="0.2">
      <c r="C3316" t="s">
        <v>1054</v>
      </c>
      <c r="D3316" t="s">
        <v>757</v>
      </c>
      <c r="E3316">
        <v>105</v>
      </c>
      <c r="F3316" t="str">
        <f>IFERROR(VLOOKUP(TRIM(sas_2015[[#This Row],[vehicle_Body type]]),body_cat[],2,FALSE)," ")</f>
        <v>passenger truck</v>
      </c>
      <c r="G3316" t="str">
        <f>IFERROR(VLOOKUP(TRIM(sas_2015[[#This Row],[Registration type]]),regi_cat[],2,FALSE)," ")</f>
        <v>light commercial truck</v>
      </c>
    </row>
    <row r="3317" spans="3:7" x14ac:dyDescent="0.2">
      <c r="C3317" t="s">
        <v>1055</v>
      </c>
      <c r="D3317" t="s">
        <v>712</v>
      </c>
      <c r="E3317">
        <v>1</v>
      </c>
      <c r="F3317" t="str">
        <f>IFERROR(VLOOKUP(TRIM(sas_2015[[#This Row],[vehicle_Body type]]),body_cat[],2,FALSE)," ")</f>
        <v>passenger truck</v>
      </c>
      <c r="G3317" t="str">
        <f>IFERROR(VLOOKUP(TRIM(sas_2015[[#This Row],[Registration type]]),regi_cat[],2,FALSE)," ")</f>
        <v>auto</v>
      </c>
    </row>
    <row r="3318" spans="3:7" x14ac:dyDescent="0.2">
      <c r="C3318" t="s">
        <v>1055</v>
      </c>
      <c r="D3318" t="s">
        <v>714</v>
      </c>
      <c r="E3318">
        <v>1</v>
      </c>
      <c r="F3318" t="str">
        <f>IFERROR(VLOOKUP(TRIM(sas_2015[[#This Row],[vehicle_Body type]]),body_cat[],2,FALSE)," ")</f>
        <v>passenger truck</v>
      </c>
      <c r="G3318" t="str">
        <f>IFERROR(VLOOKUP(TRIM(sas_2015[[#This Row],[Registration type]]),regi_cat[],2,FALSE)," ")</f>
        <v>auto</v>
      </c>
    </row>
    <row r="3319" spans="3:7" x14ac:dyDescent="0.2">
      <c r="C3319" t="s">
        <v>1055</v>
      </c>
      <c r="D3319" t="s">
        <v>721</v>
      </c>
      <c r="E3319">
        <v>1</v>
      </c>
      <c r="F3319" t="str">
        <f>IFERROR(VLOOKUP(TRIM(sas_2015[[#This Row],[vehicle_Body type]]),body_cat[],2,FALSE)," ")</f>
        <v>passenger truck</v>
      </c>
      <c r="G3319" t="str">
        <f>IFERROR(VLOOKUP(TRIM(sas_2015[[#This Row],[Registration type]]),regi_cat[],2,FALSE)," ")</f>
        <v>auto</v>
      </c>
    </row>
    <row r="3320" spans="3:7" x14ac:dyDescent="0.2">
      <c r="C3320" t="s">
        <v>1055</v>
      </c>
      <c r="D3320" t="s">
        <v>724</v>
      </c>
      <c r="E3320">
        <v>1</v>
      </c>
      <c r="F3320" t="str">
        <f>IFERROR(VLOOKUP(TRIM(sas_2015[[#This Row],[vehicle_Body type]]),body_cat[],2,FALSE)," ")</f>
        <v>passenger truck</v>
      </c>
      <c r="G3320" t="str">
        <f>IFERROR(VLOOKUP(TRIM(sas_2015[[#This Row],[Registration type]]),regi_cat[],2,FALSE)," ")</f>
        <v>auto</v>
      </c>
    </row>
    <row r="3321" spans="3:7" x14ac:dyDescent="0.2">
      <c r="C3321" t="s">
        <v>1055</v>
      </c>
      <c r="D3321" t="s">
        <v>752</v>
      </c>
      <c r="E3321">
        <v>5</v>
      </c>
      <c r="F3321" t="str">
        <f>IFERROR(VLOOKUP(TRIM(sas_2015[[#This Row],[vehicle_Body type]]),body_cat[],2,FALSE)," ")</f>
        <v>passenger truck</v>
      </c>
      <c r="G3321" t="str">
        <f>IFERROR(VLOOKUP(TRIM(sas_2015[[#This Row],[Registration type]]),regi_cat[],2,FALSE)," ")</f>
        <v>light commercial truck</v>
      </c>
    </row>
    <row r="3322" spans="3:7" x14ac:dyDescent="0.2">
      <c r="C3322" t="s">
        <v>1055</v>
      </c>
      <c r="D3322" t="s">
        <v>868</v>
      </c>
      <c r="E3322">
        <v>1</v>
      </c>
      <c r="F3322" t="str">
        <f>IFERROR(VLOOKUP(TRIM(sas_2015[[#This Row],[vehicle_Body type]]),body_cat[],2,FALSE)," ")</f>
        <v>passenger truck</v>
      </c>
      <c r="G3322" t="str">
        <f>IFERROR(VLOOKUP(TRIM(sas_2015[[#This Row],[Registration type]]),regi_cat[],2,FALSE)," ")</f>
        <v>single unit long haul</v>
      </c>
    </row>
    <row r="3323" spans="3:7" x14ac:dyDescent="0.2">
      <c r="C3323" t="s">
        <v>1055</v>
      </c>
      <c r="D3323" t="s">
        <v>757</v>
      </c>
      <c r="E3323">
        <v>26</v>
      </c>
      <c r="F3323" t="str">
        <f>IFERROR(VLOOKUP(TRIM(sas_2015[[#This Row],[vehicle_Body type]]),body_cat[],2,FALSE)," ")</f>
        <v>passenger truck</v>
      </c>
      <c r="G3323" t="str">
        <f>IFERROR(VLOOKUP(TRIM(sas_2015[[#This Row],[Registration type]]),regi_cat[],2,FALSE)," ")</f>
        <v>light commercial truck</v>
      </c>
    </row>
    <row r="3324" spans="3:7" x14ac:dyDescent="0.2">
      <c r="C3324" t="s">
        <v>1055</v>
      </c>
      <c r="D3324" t="s">
        <v>761</v>
      </c>
      <c r="E3324">
        <v>1</v>
      </c>
      <c r="F3324" t="str">
        <f>IFERROR(VLOOKUP(TRIM(sas_2015[[#This Row],[vehicle_Body type]]),body_cat[],2,FALSE)," ")</f>
        <v>passenger truck</v>
      </c>
      <c r="G3324" t="str">
        <f>IFERROR(VLOOKUP(TRIM(sas_2015[[#This Row],[Registration type]]),regi_cat[],2,FALSE)," ")</f>
        <v>auto</v>
      </c>
    </row>
    <row r="3325" spans="3:7" x14ac:dyDescent="0.2">
      <c r="C3325" t="s">
        <v>1056</v>
      </c>
      <c r="D3325" t="s">
        <v>749</v>
      </c>
      <c r="E3325">
        <v>1</v>
      </c>
      <c r="F3325" t="str">
        <f>IFERROR(VLOOKUP(TRIM(sas_2015[[#This Row],[vehicle_Body type]]),body_cat[],2,FALSE)," ")</f>
        <v>single unit short haul</v>
      </c>
      <c r="G3325" t="str">
        <f>IFERROR(VLOOKUP(TRIM(sas_2015[[#This Row],[Registration type]]),regi_cat[],2,FALSE)," ")</f>
        <v xml:space="preserve"> </v>
      </c>
    </row>
    <row r="3326" spans="3:7" x14ac:dyDescent="0.2">
      <c r="C3326" t="s">
        <v>1056</v>
      </c>
      <c r="D3326" t="s">
        <v>868</v>
      </c>
      <c r="E3326">
        <v>1</v>
      </c>
      <c r="F3326" t="str">
        <f>IFERROR(VLOOKUP(TRIM(sas_2015[[#This Row],[vehicle_Body type]]),body_cat[],2,FALSE)," ")</f>
        <v>single unit short haul</v>
      </c>
      <c r="G3326" t="str">
        <f>IFERROR(VLOOKUP(TRIM(sas_2015[[#This Row],[Registration type]]),regi_cat[],2,FALSE)," ")</f>
        <v>single unit long haul</v>
      </c>
    </row>
    <row r="3327" spans="3:7" x14ac:dyDescent="0.2">
      <c r="C3327" t="s">
        <v>1056</v>
      </c>
      <c r="D3327" t="s">
        <v>876</v>
      </c>
      <c r="E3327">
        <v>1</v>
      </c>
      <c r="F3327" t="str">
        <f>IFERROR(VLOOKUP(TRIM(sas_2015[[#This Row],[vehicle_Body type]]),body_cat[],2,FALSE)," ")</f>
        <v>single unit short haul</v>
      </c>
      <c r="G3327" t="str">
        <f>IFERROR(VLOOKUP(TRIM(sas_2015[[#This Row],[Registration type]]),regi_cat[],2,FALSE)," ")</f>
        <v>single unit long haul</v>
      </c>
    </row>
    <row r="3328" spans="3:7" x14ac:dyDescent="0.2">
      <c r="C3328" t="s">
        <v>1056</v>
      </c>
      <c r="D3328" t="s">
        <v>756</v>
      </c>
      <c r="E3328">
        <v>1</v>
      </c>
      <c r="F3328" t="str">
        <f>IFERROR(VLOOKUP(TRIM(sas_2015[[#This Row],[vehicle_Body type]]),body_cat[],2,FALSE)," ")</f>
        <v>single unit short haul</v>
      </c>
      <c r="G3328" t="str">
        <f>IFERROR(VLOOKUP(TRIM(sas_2015[[#This Row],[Registration type]]),regi_cat[],2,FALSE)," ")</f>
        <v>combination long haul</v>
      </c>
    </row>
    <row r="3329" spans="3:7" x14ac:dyDescent="0.2">
      <c r="C3329" t="s">
        <v>1056</v>
      </c>
      <c r="D3329" t="s">
        <v>758</v>
      </c>
      <c r="E3329">
        <v>2</v>
      </c>
      <c r="F3329" t="str">
        <f>IFERROR(VLOOKUP(TRIM(sas_2015[[#This Row],[vehicle_Body type]]),body_cat[],2,FALSE)," ")</f>
        <v>single unit short haul</v>
      </c>
      <c r="G3329" t="str">
        <f>IFERROR(VLOOKUP(TRIM(sas_2015[[#This Row],[Registration type]]),regi_cat[],2,FALSE)," ")</f>
        <v>combination long haul</v>
      </c>
    </row>
    <row r="3330" spans="3:7" x14ac:dyDescent="0.2">
      <c r="C3330" t="s">
        <v>1057</v>
      </c>
      <c r="D3330" t="s">
        <v>749</v>
      </c>
      <c r="E3330">
        <v>8</v>
      </c>
      <c r="F3330" t="str">
        <f>IFERROR(VLOOKUP(TRIM(sas_2015[[#This Row],[vehicle_Body type]]),body_cat[],2,FALSE)," ")</f>
        <v>combination long haul truck</v>
      </c>
      <c r="G3330" t="str">
        <f>IFERROR(VLOOKUP(TRIM(sas_2015[[#This Row],[Registration type]]),regi_cat[],2,FALSE)," ")</f>
        <v xml:space="preserve"> </v>
      </c>
    </row>
    <row r="3331" spans="3:7" x14ac:dyDescent="0.2">
      <c r="C3331" t="s">
        <v>1057</v>
      </c>
      <c r="D3331" t="s">
        <v>750</v>
      </c>
      <c r="E3331">
        <v>3</v>
      </c>
      <c r="F3331" t="str">
        <f>IFERROR(VLOOKUP(TRIM(sas_2015[[#This Row],[vehicle_Body type]]),body_cat[],2,FALSE)," ")</f>
        <v>combination long haul truck</v>
      </c>
      <c r="G3331" t="str">
        <f>IFERROR(VLOOKUP(TRIM(sas_2015[[#This Row],[Registration type]]),regi_cat[],2,FALSE)," ")</f>
        <v xml:space="preserve"> </v>
      </c>
    </row>
    <row r="3332" spans="3:7" x14ac:dyDescent="0.2">
      <c r="C3332" t="s">
        <v>1057</v>
      </c>
      <c r="D3332" t="s">
        <v>711</v>
      </c>
      <c r="E3332">
        <v>2</v>
      </c>
      <c r="F3332" t="str">
        <f>IFERROR(VLOOKUP(TRIM(sas_2015[[#This Row],[vehicle_Body type]]),body_cat[],2,FALSE)," ")</f>
        <v>combination long haul truck</v>
      </c>
      <c r="G3332" t="str">
        <f>IFERROR(VLOOKUP(TRIM(sas_2015[[#This Row],[Registration type]]),regi_cat[],2,FALSE)," ")</f>
        <v>auto</v>
      </c>
    </row>
    <row r="3333" spans="3:7" x14ac:dyDescent="0.2">
      <c r="C3333" t="s">
        <v>1057</v>
      </c>
      <c r="D3333" t="s">
        <v>948</v>
      </c>
      <c r="E3333">
        <v>1</v>
      </c>
      <c r="F3333" t="str">
        <f>IFERROR(VLOOKUP(TRIM(sas_2015[[#This Row],[vehicle_Body type]]),body_cat[],2,FALSE)," ")</f>
        <v>combination long haul truck</v>
      </c>
      <c r="G3333" t="str">
        <f>IFERROR(VLOOKUP(TRIM(sas_2015[[#This Row],[Registration type]]),regi_cat[],2,FALSE)," ")</f>
        <v>trailer</v>
      </c>
    </row>
    <row r="3334" spans="3:7" x14ac:dyDescent="0.2">
      <c r="C3334" t="s">
        <v>1057</v>
      </c>
      <c r="D3334" t="s">
        <v>964</v>
      </c>
      <c r="E3334">
        <v>902</v>
      </c>
      <c r="F3334" t="str">
        <f>IFERROR(VLOOKUP(TRIM(sas_2015[[#This Row],[vehicle_Body type]]),body_cat[],2,FALSE)," ")</f>
        <v>combination long haul truck</v>
      </c>
      <c r="G3334" t="str">
        <f>IFERROR(VLOOKUP(TRIM(sas_2015[[#This Row],[Registration type]]),regi_cat[],2,FALSE)," ")</f>
        <v>trailer</v>
      </c>
    </row>
    <row r="3335" spans="3:7" x14ac:dyDescent="0.2">
      <c r="C3335" t="s">
        <v>1057</v>
      </c>
      <c r="D3335" t="s">
        <v>896</v>
      </c>
      <c r="E3335">
        <v>1</v>
      </c>
      <c r="F3335" t="str">
        <f>IFERROR(VLOOKUP(TRIM(sas_2015[[#This Row],[vehicle_Body type]]),body_cat[],2,FALSE)," ")</f>
        <v>combination long haul truck</v>
      </c>
      <c r="G3335" t="str">
        <f>IFERROR(VLOOKUP(TRIM(sas_2015[[#This Row],[Registration type]]),regi_cat[],2,FALSE)," ")</f>
        <v>single unit short haul</v>
      </c>
    </row>
    <row r="3336" spans="3:7" x14ac:dyDescent="0.2">
      <c r="C3336" t="s">
        <v>1057</v>
      </c>
      <c r="D3336" t="s">
        <v>793</v>
      </c>
      <c r="E3336">
        <v>3</v>
      </c>
      <c r="F3336" t="str">
        <f>IFERROR(VLOOKUP(TRIM(sas_2015[[#This Row],[vehicle_Body type]]),body_cat[],2,FALSE)," ")</f>
        <v>combination long haul truck</v>
      </c>
      <c r="G3336" t="str">
        <f>IFERROR(VLOOKUP(TRIM(sas_2015[[#This Row],[Registration type]]),regi_cat[],2,FALSE)," ")</f>
        <v>single unit short haul</v>
      </c>
    </row>
    <row r="3337" spans="3:7" x14ac:dyDescent="0.2">
      <c r="C3337" t="s">
        <v>1057</v>
      </c>
      <c r="D3337" t="s">
        <v>909</v>
      </c>
      <c r="E3337">
        <v>2</v>
      </c>
      <c r="F3337" t="str">
        <f>IFERROR(VLOOKUP(TRIM(sas_2015[[#This Row],[vehicle_Body type]]),body_cat[],2,FALSE)," ")</f>
        <v>combination long haul truck</v>
      </c>
      <c r="G3337" t="str">
        <f>IFERROR(VLOOKUP(TRIM(sas_2015[[#This Row],[Registration type]]),regi_cat[],2,FALSE)," ")</f>
        <v>single unit short haul</v>
      </c>
    </row>
    <row r="3338" spans="3:7" x14ac:dyDescent="0.2">
      <c r="C3338" t="s">
        <v>1057</v>
      </c>
      <c r="D3338" t="s">
        <v>910</v>
      </c>
      <c r="E3338">
        <v>2</v>
      </c>
      <c r="F3338" t="str">
        <f>IFERROR(VLOOKUP(TRIM(sas_2015[[#This Row],[vehicle_Body type]]),body_cat[],2,FALSE)," ")</f>
        <v>combination long haul truck</v>
      </c>
      <c r="G3338" t="str">
        <f>IFERROR(VLOOKUP(TRIM(sas_2015[[#This Row],[Registration type]]),regi_cat[],2,FALSE)," ")</f>
        <v>combination short haul</v>
      </c>
    </row>
    <row r="3339" spans="3:7" x14ac:dyDescent="0.2">
      <c r="C3339" t="s">
        <v>1057</v>
      </c>
      <c r="D3339" t="s">
        <v>911</v>
      </c>
      <c r="E3339">
        <v>1</v>
      </c>
      <c r="F3339" t="str">
        <f>IFERROR(VLOOKUP(TRIM(sas_2015[[#This Row],[vehicle_Body type]]),body_cat[],2,FALSE)," ")</f>
        <v>combination long haul truck</v>
      </c>
      <c r="G3339" t="str">
        <f>IFERROR(VLOOKUP(TRIM(sas_2015[[#This Row],[Registration type]]),regi_cat[],2,FALSE)," ")</f>
        <v>combination short haul</v>
      </c>
    </row>
    <row r="3340" spans="3:7" x14ac:dyDescent="0.2">
      <c r="C3340" t="s">
        <v>1057</v>
      </c>
      <c r="D3340" t="s">
        <v>912</v>
      </c>
      <c r="E3340">
        <v>5</v>
      </c>
      <c r="F3340" t="str">
        <f>IFERROR(VLOOKUP(TRIM(sas_2015[[#This Row],[vehicle_Body type]]),body_cat[],2,FALSE)," ")</f>
        <v>combination long haul truck</v>
      </c>
      <c r="G3340" t="str">
        <f>IFERROR(VLOOKUP(TRIM(sas_2015[[#This Row],[Registration type]]),regi_cat[],2,FALSE)," ")</f>
        <v>combination short haul</v>
      </c>
    </row>
    <row r="3341" spans="3:7" x14ac:dyDescent="0.2">
      <c r="C3341" t="s">
        <v>1057</v>
      </c>
      <c r="D3341" t="s">
        <v>736</v>
      </c>
      <c r="E3341">
        <v>83</v>
      </c>
      <c r="F3341" t="str">
        <f>IFERROR(VLOOKUP(TRIM(sas_2015[[#This Row],[vehicle_Body type]]),body_cat[],2,FALSE)," ")</f>
        <v>combination long haul truck</v>
      </c>
      <c r="G3341" t="str">
        <f>IFERROR(VLOOKUP(TRIM(sas_2015[[#This Row],[Registration type]]),regi_cat[],2,FALSE)," ")</f>
        <v>municipal other</v>
      </c>
    </row>
    <row r="3342" spans="3:7" x14ac:dyDescent="0.2">
      <c r="C3342" t="s">
        <v>1057</v>
      </c>
      <c r="D3342" t="s">
        <v>913</v>
      </c>
      <c r="E3342">
        <v>1</v>
      </c>
      <c r="F3342" t="str">
        <f>IFERROR(VLOOKUP(TRIM(sas_2015[[#This Row],[vehicle_Body type]]),body_cat[],2,FALSE)," ")</f>
        <v>combination long haul truck</v>
      </c>
      <c r="G3342" t="str">
        <f>IFERROR(VLOOKUP(TRIM(sas_2015[[#This Row],[Registration type]]),regi_cat[],2,FALSE)," ")</f>
        <v>equipment</v>
      </c>
    </row>
    <row r="3343" spans="3:7" x14ac:dyDescent="0.2">
      <c r="C3343" t="s">
        <v>1057</v>
      </c>
      <c r="D3343" t="s">
        <v>742</v>
      </c>
      <c r="E3343">
        <v>1</v>
      </c>
      <c r="F3343" t="str">
        <f>IFERROR(VLOOKUP(TRIM(sas_2015[[#This Row],[vehicle_Body type]]),body_cat[],2,FALSE)," ")</f>
        <v>combination long haul truck</v>
      </c>
      <c r="G3343" t="str">
        <f>IFERROR(VLOOKUP(TRIM(sas_2015[[#This Row],[Registration type]]),regi_cat[],2,FALSE)," ")</f>
        <v>trailer</v>
      </c>
    </row>
    <row r="3344" spans="3:7" x14ac:dyDescent="0.2">
      <c r="C3344" t="s">
        <v>1057</v>
      </c>
      <c r="D3344" t="s">
        <v>747</v>
      </c>
      <c r="E3344">
        <v>2</v>
      </c>
      <c r="F3344" t="str">
        <f>IFERROR(VLOOKUP(TRIM(sas_2015[[#This Row],[vehicle_Body type]]),body_cat[],2,FALSE)," ")</f>
        <v>combination long haul truck</v>
      </c>
      <c r="G3344" t="str">
        <f>IFERROR(VLOOKUP(TRIM(sas_2015[[#This Row],[Registration type]]),regi_cat[],2,FALSE)," ")</f>
        <v>auto</v>
      </c>
    </row>
    <row r="3345" spans="3:7" x14ac:dyDescent="0.2">
      <c r="C3345" t="s">
        <v>1057</v>
      </c>
      <c r="D3345" t="s">
        <v>751</v>
      </c>
      <c r="E3345">
        <v>3</v>
      </c>
      <c r="F3345" t="str">
        <f>IFERROR(VLOOKUP(TRIM(sas_2015[[#This Row],[vehicle_Body type]]),body_cat[],2,FALSE)," ")</f>
        <v>combination long haul truck</v>
      </c>
      <c r="G3345" t="str">
        <f>IFERROR(VLOOKUP(TRIM(sas_2015[[#This Row],[Registration type]]),regi_cat[],2,FALSE)," ")</f>
        <v>trailer</v>
      </c>
    </row>
    <row r="3346" spans="3:7" x14ac:dyDescent="0.2">
      <c r="C3346" t="s">
        <v>1057</v>
      </c>
      <c r="D3346" t="s">
        <v>872</v>
      </c>
      <c r="E3346">
        <v>1</v>
      </c>
      <c r="F3346" t="str">
        <f>IFERROR(VLOOKUP(TRIM(sas_2015[[#This Row],[vehicle_Body type]]),body_cat[],2,FALSE)," ")</f>
        <v>combination long haul truck</v>
      </c>
      <c r="G3346" t="str">
        <f>IFERROR(VLOOKUP(TRIM(sas_2015[[#This Row],[Registration type]]),regi_cat[],2,FALSE)," ")</f>
        <v>trailer</v>
      </c>
    </row>
    <row r="3347" spans="3:7" x14ac:dyDescent="0.2">
      <c r="C3347" t="s">
        <v>1057</v>
      </c>
      <c r="D3347" t="s">
        <v>884</v>
      </c>
      <c r="E3347">
        <v>2</v>
      </c>
      <c r="F3347" t="str">
        <f>IFERROR(VLOOKUP(TRIM(sas_2015[[#This Row],[vehicle_Body type]]),body_cat[],2,FALSE)," ")</f>
        <v>combination long haul truck</v>
      </c>
      <c r="G3347" t="str">
        <f>IFERROR(VLOOKUP(TRIM(sas_2015[[#This Row],[Registration type]]),regi_cat[],2,FALSE)," ")</f>
        <v>trailer</v>
      </c>
    </row>
    <row r="3348" spans="3:7" x14ac:dyDescent="0.2">
      <c r="C3348" t="s">
        <v>1057</v>
      </c>
      <c r="D3348" t="s">
        <v>868</v>
      </c>
      <c r="E3348">
        <v>2</v>
      </c>
      <c r="F3348" t="str">
        <f>IFERROR(VLOOKUP(TRIM(sas_2015[[#This Row],[vehicle_Body type]]),body_cat[],2,FALSE)," ")</f>
        <v>combination long haul truck</v>
      </c>
      <c r="G3348" t="str">
        <f>IFERROR(VLOOKUP(TRIM(sas_2015[[#This Row],[Registration type]]),regi_cat[],2,FALSE)," ")</f>
        <v>single unit long haul</v>
      </c>
    </row>
    <row r="3349" spans="3:7" x14ac:dyDescent="0.2">
      <c r="C3349" t="s">
        <v>1057</v>
      </c>
      <c r="D3349" t="s">
        <v>876</v>
      </c>
      <c r="E3349">
        <v>2</v>
      </c>
      <c r="F3349" t="str">
        <f>IFERROR(VLOOKUP(TRIM(sas_2015[[#This Row],[vehicle_Body type]]),body_cat[],2,FALSE)," ")</f>
        <v>combination long haul truck</v>
      </c>
      <c r="G3349" t="str">
        <f>IFERROR(VLOOKUP(TRIM(sas_2015[[#This Row],[Registration type]]),regi_cat[],2,FALSE)," ")</f>
        <v>single unit long haul</v>
      </c>
    </row>
    <row r="3350" spans="3:7" x14ac:dyDescent="0.2">
      <c r="C3350" t="s">
        <v>1057</v>
      </c>
      <c r="D3350" t="s">
        <v>898</v>
      </c>
      <c r="E3350">
        <v>2</v>
      </c>
      <c r="F3350" t="str">
        <f>IFERROR(VLOOKUP(TRIM(sas_2015[[#This Row],[vehicle_Body type]]),body_cat[],2,FALSE)," ")</f>
        <v>combination long haul truck</v>
      </c>
      <c r="G3350" t="str">
        <f>IFERROR(VLOOKUP(TRIM(sas_2015[[#This Row],[Registration type]]),regi_cat[],2,FALSE)," ")</f>
        <v>combination long haul</v>
      </c>
    </row>
    <row r="3351" spans="3:7" x14ac:dyDescent="0.2">
      <c r="C3351" t="s">
        <v>1057</v>
      </c>
      <c r="D3351" t="s">
        <v>754</v>
      </c>
      <c r="E3351">
        <v>1</v>
      </c>
      <c r="F3351" t="str">
        <f>IFERROR(VLOOKUP(TRIM(sas_2015[[#This Row],[vehicle_Body type]]),body_cat[],2,FALSE)," ")</f>
        <v>combination long haul truck</v>
      </c>
      <c r="G3351" t="str">
        <f>IFERROR(VLOOKUP(TRIM(sas_2015[[#This Row],[Registration type]]),regi_cat[],2,FALSE)," ")</f>
        <v>combination long haul</v>
      </c>
    </row>
    <row r="3352" spans="3:7" x14ac:dyDescent="0.2">
      <c r="C3352" t="s">
        <v>1057</v>
      </c>
      <c r="D3352" t="s">
        <v>899</v>
      </c>
      <c r="E3352">
        <v>6</v>
      </c>
      <c r="F3352" t="str">
        <f>IFERROR(VLOOKUP(TRIM(sas_2015[[#This Row],[vehicle_Body type]]),body_cat[],2,FALSE)," ")</f>
        <v>combination long haul truck</v>
      </c>
      <c r="G3352" t="str">
        <f>IFERROR(VLOOKUP(TRIM(sas_2015[[#This Row],[Registration type]]),regi_cat[],2,FALSE)," ")</f>
        <v>combination long haul</v>
      </c>
    </row>
    <row r="3353" spans="3:7" x14ac:dyDescent="0.2">
      <c r="C3353" t="s">
        <v>1057</v>
      </c>
      <c r="D3353" t="s">
        <v>756</v>
      </c>
      <c r="E3353">
        <v>7</v>
      </c>
      <c r="F3353" t="str">
        <f>IFERROR(VLOOKUP(TRIM(sas_2015[[#This Row],[vehicle_Body type]]),body_cat[],2,FALSE)," ")</f>
        <v>combination long haul truck</v>
      </c>
      <c r="G3353" t="str">
        <f>IFERROR(VLOOKUP(TRIM(sas_2015[[#This Row],[Registration type]]),regi_cat[],2,FALSE)," ")</f>
        <v>combination long haul</v>
      </c>
    </row>
    <row r="3354" spans="3:7" x14ac:dyDescent="0.2">
      <c r="C3354" t="s">
        <v>1057</v>
      </c>
      <c r="D3354" t="s">
        <v>757</v>
      </c>
      <c r="E3354">
        <v>3</v>
      </c>
      <c r="F3354" t="str">
        <f>IFERROR(VLOOKUP(TRIM(sas_2015[[#This Row],[vehicle_Body type]]),body_cat[],2,FALSE)," ")</f>
        <v>combination long haul truck</v>
      </c>
      <c r="G3354" t="str">
        <f>IFERROR(VLOOKUP(TRIM(sas_2015[[#This Row],[Registration type]]),regi_cat[],2,FALSE)," ")</f>
        <v>light commercial truck</v>
      </c>
    </row>
    <row r="3355" spans="3:7" x14ac:dyDescent="0.2">
      <c r="C3355" t="s">
        <v>1057</v>
      </c>
      <c r="D3355" t="s">
        <v>758</v>
      </c>
      <c r="E3355">
        <v>1</v>
      </c>
      <c r="F3355" t="str">
        <f>IFERROR(VLOOKUP(TRIM(sas_2015[[#This Row],[vehicle_Body type]]),body_cat[],2,FALSE)," ")</f>
        <v>combination long haul truck</v>
      </c>
      <c r="G3355" t="str">
        <f>IFERROR(VLOOKUP(TRIM(sas_2015[[#This Row],[Registration type]]),regi_cat[],2,FALSE)," ")</f>
        <v>combination long haul</v>
      </c>
    </row>
    <row r="3356" spans="3:7" x14ac:dyDescent="0.2">
      <c r="C3356" t="s">
        <v>1057</v>
      </c>
      <c r="D3356" t="s">
        <v>867</v>
      </c>
      <c r="E3356">
        <v>1</v>
      </c>
      <c r="F3356" t="str">
        <f>IFERROR(VLOOKUP(TRIM(sas_2015[[#This Row],[vehicle_Body type]]),body_cat[],2,FALSE)," ")</f>
        <v>combination long haul truck</v>
      </c>
      <c r="G3356" t="str">
        <f>IFERROR(VLOOKUP(TRIM(sas_2015[[#This Row],[Registration type]]),regi_cat[],2,FALSE)," ")</f>
        <v xml:space="preserve"> </v>
      </c>
    </row>
    <row r="3357" spans="3:7" x14ac:dyDescent="0.2">
      <c r="C3357" t="s">
        <v>1058</v>
      </c>
      <c r="D3357" t="s">
        <v>749</v>
      </c>
      <c r="E3357">
        <v>38</v>
      </c>
      <c r="F3357" t="str">
        <f>IFERROR(VLOOKUP(TRIM(sas_2015[[#This Row],[vehicle_Body type]]),body_cat[],2,FALSE)," ")</f>
        <v>trailer</v>
      </c>
      <c r="G3357" t="str">
        <f>IFERROR(VLOOKUP(TRIM(sas_2015[[#This Row],[Registration type]]),regi_cat[],2,FALSE)," ")</f>
        <v xml:space="preserve"> </v>
      </c>
    </row>
    <row r="3358" spans="3:7" x14ac:dyDescent="0.2">
      <c r="C3358" t="s">
        <v>1058</v>
      </c>
      <c r="D3358" t="s">
        <v>736</v>
      </c>
      <c r="E3358">
        <v>1</v>
      </c>
      <c r="F3358" t="str">
        <f>IFERROR(VLOOKUP(TRIM(sas_2015[[#This Row],[vehicle_Body type]]),body_cat[],2,FALSE)," ")</f>
        <v>trailer</v>
      </c>
      <c r="G3358" t="str">
        <f>IFERROR(VLOOKUP(TRIM(sas_2015[[#This Row],[Registration type]]),regi_cat[],2,FALSE)," ")</f>
        <v>municipal other</v>
      </c>
    </row>
    <row r="3359" spans="3:7" x14ac:dyDescent="0.2">
      <c r="C3359" t="s">
        <v>1058</v>
      </c>
      <c r="D3359" t="s">
        <v>742</v>
      </c>
      <c r="E3359">
        <v>169</v>
      </c>
      <c r="F3359" t="str">
        <f>IFERROR(VLOOKUP(TRIM(sas_2015[[#This Row],[vehicle_Body type]]),body_cat[],2,FALSE)," ")</f>
        <v>trailer</v>
      </c>
      <c r="G3359" t="str">
        <f>IFERROR(VLOOKUP(TRIM(sas_2015[[#This Row],[Registration type]]),regi_cat[],2,FALSE)," ")</f>
        <v>trailer</v>
      </c>
    </row>
    <row r="3360" spans="3:7" x14ac:dyDescent="0.2">
      <c r="C3360" t="s">
        <v>1058</v>
      </c>
      <c r="D3360" t="s">
        <v>872</v>
      </c>
      <c r="E3360">
        <v>1</v>
      </c>
      <c r="F3360" t="str">
        <f>IFERROR(VLOOKUP(TRIM(sas_2015[[#This Row],[vehicle_Body type]]),body_cat[],2,FALSE)," ")</f>
        <v>trailer</v>
      </c>
      <c r="G3360" t="str">
        <f>IFERROR(VLOOKUP(TRIM(sas_2015[[#This Row],[Registration type]]),regi_cat[],2,FALSE)," ")</f>
        <v>trailer</v>
      </c>
    </row>
    <row r="3361" spans="3:7" x14ac:dyDescent="0.2">
      <c r="C3361" t="s">
        <v>1058</v>
      </c>
      <c r="D3361" t="s">
        <v>867</v>
      </c>
      <c r="E3361">
        <v>1</v>
      </c>
      <c r="F3361" t="str">
        <f>IFERROR(VLOOKUP(TRIM(sas_2015[[#This Row],[vehicle_Body type]]),body_cat[],2,FALSE)," ")</f>
        <v>trailer</v>
      </c>
      <c r="G3361" t="str">
        <f>IFERROR(VLOOKUP(TRIM(sas_2015[[#This Row],[Registration type]]),regi_cat[],2,FALSE)," ")</f>
        <v xml:space="preserve"> </v>
      </c>
    </row>
    <row r="3362" spans="3:7" x14ac:dyDescent="0.2">
      <c r="C3362" t="s">
        <v>1059</v>
      </c>
      <c r="D3362" t="s">
        <v>896</v>
      </c>
      <c r="E3362">
        <v>1</v>
      </c>
      <c r="F3362" t="str">
        <f>IFERROR(VLOOKUP(TRIM(sas_2015[[#This Row],[vehicle_Body type]]),body_cat[],2,FALSE)," ")</f>
        <v>light commercial truck</v>
      </c>
      <c r="G3362" t="str">
        <f>IFERROR(VLOOKUP(TRIM(sas_2015[[#This Row],[Registration type]]),regi_cat[],2,FALSE)," ")</f>
        <v>single unit short haul</v>
      </c>
    </row>
    <row r="3363" spans="3:7" x14ac:dyDescent="0.2">
      <c r="C3363" t="s">
        <v>1059</v>
      </c>
      <c r="D3363" t="s">
        <v>747</v>
      </c>
      <c r="E3363">
        <v>1</v>
      </c>
      <c r="F3363" t="str">
        <f>IFERROR(VLOOKUP(TRIM(sas_2015[[#This Row],[vehicle_Body type]]),body_cat[],2,FALSE)," ")</f>
        <v>light commercial truck</v>
      </c>
      <c r="G3363" t="str">
        <f>IFERROR(VLOOKUP(TRIM(sas_2015[[#This Row],[Registration type]]),regi_cat[],2,FALSE)," ")</f>
        <v>auto</v>
      </c>
    </row>
    <row r="3364" spans="3:7" x14ac:dyDescent="0.2">
      <c r="C3364" t="s">
        <v>1059</v>
      </c>
      <c r="D3364" t="s">
        <v>752</v>
      </c>
      <c r="E3364">
        <v>52</v>
      </c>
      <c r="F3364" t="str">
        <f>IFERROR(VLOOKUP(TRIM(sas_2015[[#This Row],[vehicle_Body type]]),body_cat[],2,FALSE)," ")</f>
        <v>light commercial truck</v>
      </c>
      <c r="G3364" t="str">
        <f>IFERROR(VLOOKUP(TRIM(sas_2015[[#This Row],[Registration type]]),regi_cat[],2,FALSE)," ")</f>
        <v>light commercial truck</v>
      </c>
    </row>
    <row r="3365" spans="3:7" x14ac:dyDescent="0.2">
      <c r="C3365" t="s">
        <v>1059</v>
      </c>
      <c r="D3365" t="s">
        <v>753</v>
      </c>
      <c r="E3365">
        <v>310</v>
      </c>
      <c r="F3365" t="str">
        <f>IFERROR(VLOOKUP(TRIM(sas_2015[[#This Row],[vehicle_Body type]]),body_cat[],2,FALSE)," ")</f>
        <v>light commercial truck</v>
      </c>
      <c r="G3365" t="str">
        <f>IFERROR(VLOOKUP(TRIM(sas_2015[[#This Row],[Registration type]]),regi_cat[],2,FALSE)," ")</f>
        <v>light commercial truck</v>
      </c>
    </row>
    <row r="3366" spans="3:7" x14ac:dyDescent="0.2">
      <c r="C3366" t="s">
        <v>1059</v>
      </c>
      <c r="D3366" t="s">
        <v>868</v>
      </c>
      <c r="E3366">
        <v>209</v>
      </c>
      <c r="F3366" t="str">
        <f>IFERROR(VLOOKUP(TRIM(sas_2015[[#This Row],[vehicle_Body type]]),body_cat[],2,FALSE)," ")</f>
        <v>light commercial truck</v>
      </c>
      <c r="G3366" t="str">
        <f>IFERROR(VLOOKUP(TRIM(sas_2015[[#This Row],[Registration type]]),regi_cat[],2,FALSE)," ")</f>
        <v>single unit long haul</v>
      </c>
    </row>
    <row r="3367" spans="3:7" x14ac:dyDescent="0.2">
      <c r="C3367" t="s">
        <v>1059</v>
      </c>
      <c r="D3367" t="s">
        <v>876</v>
      </c>
      <c r="E3367">
        <v>7</v>
      </c>
      <c r="F3367" t="str">
        <f>IFERROR(VLOOKUP(TRIM(sas_2015[[#This Row],[vehicle_Body type]]),body_cat[],2,FALSE)," ")</f>
        <v>light commercial truck</v>
      </c>
      <c r="G3367" t="str">
        <f>IFERROR(VLOOKUP(TRIM(sas_2015[[#This Row],[Registration type]]),regi_cat[],2,FALSE)," ")</f>
        <v>single unit long haul</v>
      </c>
    </row>
    <row r="3368" spans="3:7" x14ac:dyDescent="0.2">
      <c r="C3368" t="s">
        <v>1059</v>
      </c>
      <c r="D3368" t="s">
        <v>898</v>
      </c>
      <c r="E3368">
        <v>5</v>
      </c>
      <c r="F3368" t="str">
        <f>IFERROR(VLOOKUP(TRIM(sas_2015[[#This Row],[vehicle_Body type]]),body_cat[],2,FALSE)," ")</f>
        <v>light commercial truck</v>
      </c>
      <c r="G3368" t="str">
        <f>IFERROR(VLOOKUP(TRIM(sas_2015[[#This Row],[Registration type]]),regi_cat[],2,FALSE)," ")</f>
        <v>combination long haul</v>
      </c>
    </row>
    <row r="3369" spans="3:7" x14ac:dyDescent="0.2">
      <c r="C3369" t="s">
        <v>1059</v>
      </c>
      <c r="D3369" t="s">
        <v>754</v>
      </c>
      <c r="E3369">
        <v>1</v>
      </c>
      <c r="F3369" t="str">
        <f>IFERROR(VLOOKUP(TRIM(sas_2015[[#This Row],[vehicle_Body type]]),body_cat[],2,FALSE)," ")</f>
        <v>light commercial truck</v>
      </c>
      <c r="G3369" t="str">
        <f>IFERROR(VLOOKUP(TRIM(sas_2015[[#This Row],[Registration type]]),regi_cat[],2,FALSE)," ")</f>
        <v>combination long haul</v>
      </c>
    </row>
    <row r="3370" spans="3:7" x14ac:dyDescent="0.2">
      <c r="C3370" t="s">
        <v>1059</v>
      </c>
      <c r="D3370" t="s">
        <v>756</v>
      </c>
      <c r="E3370">
        <v>23</v>
      </c>
      <c r="F3370" t="str">
        <f>IFERROR(VLOOKUP(TRIM(sas_2015[[#This Row],[vehicle_Body type]]),body_cat[],2,FALSE)," ")</f>
        <v>light commercial truck</v>
      </c>
      <c r="G3370" t="str">
        <f>IFERROR(VLOOKUP(TRIM(sas_2015[[#This Row],[Registration type]]),regi_cat[],2,FALSE)," ")</f>
        <v>combination long haul</v>
      </c>
    </row>
    <row r="3371" spans="3:7" x14ac:dyDescent="0.2">
      <c r="C3371" t="s">
        <v>1059</v>
      </c>
      <c r="D3371" t="s">
        <v>757</v>
      </c>
      <c r="E3371">
        <v>13</v>
      </c>
      <c r="F3371" t="str">
        <f>IFERROR(VLOOKUP(TRIM(sas_2015[[#This Row],[vehicle_Body type]]),body_cat[],2,FALSE)," ")</f>
        <v>light commercial truck</v>
      </c>
      <c r="G3371" t="str">
        <f>IFERROR(VLOOKUP(TRIM(sas_2015[[#This Row],[Registration type]]),regi_cat[],2,FALSE)," ")</f>
        <v>light commercial truck</v>
      </c>
    </row>
    <row r="3372" spans="3:7" x14ac:dyDescent="0.2">
      <c r="C3372" t="s">
        <v>1059</v>
      </c>
      <c r="D3372" t="s">
        <v>758</v>
      </c>
      <c r="E3372">
        <v>1</v>
      </c>
      <c r="F3372" t="str">
        <f>IFERROR(VLOOKUP(TRIM(sas_2015[[#This Row],[vehicle_Body type]]),body_cat[],2,FALSE)," ")</f>
        <v>light commercial truck</v>
      </c>
      <c r="G3372" t="str">
        <f>IFERROR(VLOOKUP(TRIM(sas_2015[[#This Row],[Registration type]]),regi_cat[],2,FALSE)," ")</f>
        <v>combination long haul</v>
      </c>
    </row>
    <row r="3373" spans="3:7" x14ac:dyDescent="0.2">
      <c r="C3373" t="s">
        <v>1060</v>
      </c>
      <c r="D3373" t="s">
        <v>749</v>
      </c>
      <c r="E3373">
        <v>1</v>
      </c>
      <c r="F3373" t="str">
        <f>IFERROR(VLOOKUP(TRIM(sas_2015[[#This Row],[vehicle_Body type]]),body_cat[],2,FALSE)," ")</f>
        <v>light commercial truck</v>
      </c>
      <c r="G3373" t="str">
        <f>IFERROR(VLOOKUP(TRIM(sas_2015[[#This Row],[Registration type]]),regi_cat[],2,FALSE)," ")</f>
        <v xml:space="preserve"> </v>
      </c>
    </row>
    <row r="3374" spans="3:7" x14ac:dyDescent="0.2">
      <c r="C3374" t="s">
        <v>1060</v>
      </c>
      <c r="D3374" t="s">
        <v>750</v>
      </c>
      <c r="E3374">
        <v>1</v>
      </c>
      <c r="F3374" t="str">
        <f>IFERROR(VLOOKUP(TRIM(sas_2015[[#This Row],[vehicle_Body type]]),body_cat[],2,FALSE)," ")</f>
        <v>light commercial truck</v>
      </c>
      <c r="G3374" t="str">
        <f>IFERROR(VLOOKUP(TRIM(sas_2015[[#This Row],[Registration type]]),regi_cat[],2,FALSE)," ")</f>
        <v xml:space="preserve"> </v>
      </c>
    </row>
    <row r="3375" spans="3:7" x14ac:dyDescent="0.2">
      <c r="C3375" t="s">
        <v>1060</v>
      </c>
      <c r="D3375" t="s">
        <v>772</v>
      </c>
      <c r="E3375">
        <v>1</v>
      </c>
      <c r="F3375" t="str">
        <f>IFERROR(VLOOKUP(TRIM(sas_2015[[#This Row],[vehicle_Body type]]),body_cat[],2,FALSE)," ")</f>
        <v>light commercial truck</v>
      </c>
      <c r="G3375" t="str">
        <f>IFERROR(VLOOKUP(TRIM(sas_2015[[#This Row],[Registration type]]),regi_cat[],2,FALSE)," ")</f>
        <v>auto</v>
      </c>
    </row>
    <row r="3376" spans="3:7" x14ac:dyDescent="0.2">
      <c r="C3376" t="s">
        <v>1060</v>
      </c>
      <c r="D3376" t="s">
        <v>712</v>
      </c>
      <c r="E3376">
        <v>1</v>
      </c>
      <c r="F3376" t="str">
        <f>IFERROR(VLOOKUP(TRIM(sas_2015[[#This Row],[vehicle_Body type]]),body_cat[],2,FALSE)," ")</f>
        <v>light commercial truck</v>
      </c>
      <c r="G3376" t="str">
        <f>IFERROR(VLOOKUP(TRIM(sas_2015[[#This Row],[Registration type]]),regi_cat[],2,FALSE)," ")</f>
        <v>auto</v>
      </c>
    </row>
    <row r="3377" spans="3:7" x14ac:dyDescent="0.2">
      <c r="C3377" t="s">
        <v>1060</v>
      </c>
      <c r="D3377" t="s">
        <v>836</v>
      </c>
      <c r="E3377">
        <v>2</v>
      </c>
      <c r="F3377" t="str">
        <f>IFERROR(VLOOKUP(TRIM(sas_2015[[#This Row],[vehicle_Body type]]),body_cat[],2,FALSE)," ")</f>
        <v>light commercial truck</v>
      </c>
      <c r="G3377" t="str">
        <f>IFERROR(VLOOKUP(TRIM(sas_2015[[#This Row],[Registration type]]),regi_cat[],2,FALSE)," ")</f>
        <v>auto</v>
      </c>
    </row>
    <row r="3378" spans="3:7" x14ac:dyDescent="0.2">
      <c r="C3378" t="s">
        <v>1060</v>
      </c>
      <c r="D3378" t="s">
        <v>721</v>
      </c>
      <c r="E3378">
        <v>1</v>
      </c>
      <c r="F3378" t="str">
        <f>IFERROR(VLOOKUP(TRIM(sas_2015[[#This Row],[vehicle_Body type]]),body_cat[],2,FALSE)," ")</f>
        <v>light commercial truck</v>
      </c>
      <c r="G3378" t="str">
        <f>IFERROR(VLOOKUP(TRIM(sas_2015[[#This Row],[Registration type]]),regi_cat[],2,FALSE)," ")</f>
        <v>auto</v>
      </c>
    </row>
    <row r="3379" spans="3:7" x14ac:dyDescent="0.2">
      <c r="C3379" t="s">
        <v>1060</v>
      </c>
      <c r="D3379" t="s">
        <v>905</v>
      </c>
      <c r="E3379">
        <v>17</v>
      </c>
      <c r="F3379" t="str">
        <f>IFERROR(VLOOKUP(TRIM(sas_2015[[#This Row],[vehicle_Body type]]),body_cat[],2,FALSE)," ")</f>
        <v>light commercial truck</v>
      </c>
      <c r="G3379" t="str">
        <f>IFERROR(VLOOKUP(TRIM(sas_2015[[#This Row],[Registration type]]),regi_cat[],2,FALSE)," ")</f>
        <v>combination short haul</v>
      </c>
    </row>
    <row r="3380" spans="3:7" x14ac:dyDescent="0.2">
      <c r="C3380" t="s">
        <v>1060</v>
      </c>
      <c r="D3380" t="s">
        <v>947</v>
      </c>
      <c r="E3380">
        <v>2</v>
      </c>
      <c r="F3380" t="str">
        <f>IFERROR(VLOOKUP(TRIM(sas_2015[[#This Row],[vehicle_Body type]]),body_cat[],2,FALSE)," ")</f>
        <v>light commercial truck</v>
      </c>
      <c r="G3380" t="str">
        <f>IFERROR(VLOOKUP(TRIM(sas_2015[[#This Row],[Registration type]]),regi_cat[],2,FALSE)," ")</f>
        <v>combination short haul</v>
      </c>
    </row>
    <row r="3381" spans="3:7" x14ac:dyDescent="0.2">
      <c r="C3381" t="s">
        <v>1060</v>
      </c>
      <c r="D3381" t="s">
        <v>961</v>
      </c>
      <c r="E3381">
        <v>3</v>
      </c>
      <c r="F3381" t="str">
        <f>IFERROR(VLOOKUP(TRIM(sas_2015[[#This Row],[vehicle_Body type]]),body_cat[],2,FALSE)," ")</f>
        <v>light commercial truck</v>
      </c>
      <c r="G3381" t="str">
        <f>IFERROR(VLOOKUP(TRIM(sas_2015[[#This Row],[Registration type]]),regi_cat[],2,FALSE)," ")</f>
        <v>combination short haul</v>
      </c>
    </row>
    <row r="3382" spans="3:7" x14ac:dyDescent="0.2">
      <c r="C3382" t="s">
        <v>1060</v>
      </c>
      <c r="D3382" t="s">
        <v>1061</v>
      </c>
      <c r="E3382">
        <v>4</v>
      </c>
      <c r="F3382" t="str">
        <f>IFERROR(VLOOKUP(TRIM(sas_2015[[#This Row],[vehicle_Body type]]),body_cat[],2,FALSE)," ")</f>
        <v>light commercial truck</v>
      </c>
      <c r="G3382" t="str">
        <f>IFERROR(VLOOKUP(TRIM(sas_2015[[#This Row],[Registration type]]),regi_cat[],2,FALSE)," ")</f>
        <v>combination short haul</v>
      </c>
    </row>
    <row r="3383" spans="3:7" x14ac:dyDescent="0.2">
      <c r="C3383" t="s">
        <v>1060</v>
      </c>
      <c r="D3383" t="s">
        <v>925</v>
      </c>
      <c r="E3383">
        <v>10</v>
      </c>
      <c r="F3383" t="str">
        <f>IFERROR(VLOOKUP(TRIM(sas_2015[[#This Row],[vehicle_Body type]]),body_cat[],2,FALSE)," ")</f>
        <v>light commercial truck</v>
      </c>
      <c r="G3383" t="str">
        <f>IFERROR(VLOOKUP(TRIM(sas_2015[[#This Row],[Registration type]]),regi_cat[],2,FALSE)," ")</f>
        <v>combination short haul</v>
      </c>
    </row>
    <row r="3384" spans="3:7" x14ac:dyDescent="0.2">
      <c r="C3384" t="s">
        <v>1060</v>
      </c>
      <c r="D3384" t="s">
        <v>906</v>
      </c>
      <c r="E3384">
        <v>6</v>
      </c>
      <c r="F3384" t="str">
        <f>IFERROR(VLOOKUP(TRIM(sas_2015[[#This Row],[vehicle_Body type]]),body_cat[],2,FALSE)," ")</f>
        <v>light commercial truck</v>
      </c>
      <c r="G3384" t="str">
        <f>IFERROR(VLOOKUP(TRIM(sas_2015[[#This Row],[Registration type]]),regi_cat[],2,FALSE)," ")</f>
        <v>passenger truck</v>
      </c>
    </row>
    <row r="3385" spans="3:7" x14ac:dyDescent="0.2">
      <c r="C3385" t="s">
        <v>1060</v>
      </c>
      <c r="D3385" t="s">
        <v>839</v>
      </c>
      <c r="E3385">
        <v>79</v>
      </c>
      <c r="F3385" t="str">
        <f>IFERROR(VLOOKUP(TRIM(sas_2015[[#This Row],[vehicle_Body type]]),body_cat[],2,FALSE)," ")</f>
        <v>light commercial truck</v>
      </c>
      <c r="G3385" t="str">
        <f>IFERROR(VLOOKUP(TRIM(sas_2015[[#This Row],[Registration type]]),regi_cat[],2,FALSE)," ")</f>
        <v>passenger truck</v>
      </c>
    </row>
    <row r="3386" spans="3:7" x14ac:dyDescent="0.2">
      <c r="C3386" t="s">
        <v>1060</v>
      </c>
      <c r="D3386" t="s">
        <v>724</v>
      </c>
      <c r="E3386">
        <v>1</v>
      </c>
      <c r="F3386" t="str">
        <f>IFERROR(VLOOKUP(TRIM(sas_2015[[#This Row],[vehicle_Body type]]),body_cat[],2,FALSE)," ")</f>
        <v>light commercial truck</v>
      </c>
      <c r="G3386" t="str">
        <f>IFERROR(VLOOKUP(TRIM(sas_2015[[#This Row],[Registration type]]),regi_cat[],2,FALSE)," ")</f>
        <v>auto</v>
      </c>
    </row>
    <row r="3387" spans="3:7" x14ac:dyDescent="0.2">
      <c r="C3387" t="s">
        <v>1060</v>
      </c>
      <c r="D3387" t="s">
        <v>896</v>
      </c>
      <c r="E3387">
        <v>1</v>
      </c>
      <c r="F3387" t="str">
        <f>IFERROR(VLOOKUP(TRIM(sas_2015[[#This Row],[vehicle_Body type]]),body_cat[],2,FALSE)," ")</f>
        <v>light commercial truck</v>
      </c>
      <c r="G3387" t="str">
        <f>IFERROR(VLOOKUP(TRIM(sas_2015[[#This Row],[Registration type]]),regi_cat[],2,FALSE)," ")</f>
        <v>single unit short haul</v>
      </c>
    </row>
    <row r="3388" spans="3:7" x14ac:dyDescent="0.2">
      <c r="C3388" t="s">
        <v>1060</v>
      </c>
      <c r="D3388" t="s">
        <v>909</v>
      </c>
      <c r="E3388">
        <v>1</v>
      </c>
      <c r="F3388" t="str">
        <f>IFERROR(VLOOKUP(TRIM(sas_2015[[#This Row],[vehicle_Body type]]),body_cat[],2,FALSE)," ")</f>
        <v>light commercial truck</v>
      </c>
      <c r="G3388" t="str">
        <f>IFERROR(VLOOKUP(TRIM(sas_2015[[#This Row],[Registration type]]),regi_cat[],2,FALSE)," ")</f>
        <v>single unit short haul</v>
      </c>
    </row>
    <row r="3389" spans="3:7" x14ac:dyDescent="0.2">
      <c r="C3389" t="s">
        <v>1060</v>
      </c>
      <c r="D3389" t="s">
        <v>910</v>
      </c>
      <c r="E3389">
        <v>4</v>
      </c>
      <c r="F3389" t="str">
        <f>IFERROR(VLOOKUP(TRIM(sas_2015[[#This Row],[vehicle_Body type]]),body_cat[],2,FALSE)," ")</f>
        <v>light commercial truck</v>
      </c>
      <c r="G3389" t="str">
        <f>IFERROR(VLOOKUP(TRIM(sas_2015[[#This Row],[Registration type]]),regi_cat[],2,FALSE)," ")</f>
        <v>combination short haul</v>
      </c>
    </row>
    <row r="3390" spans="3:7" x14ac:dyDescent="0.2">
      <c r="C3390" t="s">
        <v>1060</v>
      </c>
      <c r="D3390" t="s">
        <v>731</v>
      </c>
      <c r="E3390">
        <v>3</v>
      </c>
      <c r="F3390" t="str">
        <f>IFERROR(VLOOKUP(TRIM(sas_2015[[#This Row],[vehicle_Body type]]),body_cat[],2,FALSE)," ")</f>
        <v>light commercial truck</v>
      </c>
      <c r="G3390" t="str">
        <f>IFERROR(VLOOKUP(TRIM(sas_2015[[#This Row],[Registration type]]),regi_cat[],2,FALSE)," ")</f>
        <v>combination short haul</v>
      </c>
    </row>
    <row r="3391" spans="3:7" x14ac:dyDescent="0.2">
      <c r="C3391" t="s">
        <v>1060</v>
      </c>
      <c r="D3391" t="s">
        <v>911</v>
      </c>
      <c r="E3391">
        <v>7</v>
      </c>
      <c r="F3391" t="str">
        <f>IFERROR(VLOOKUP(TRIM(sas_2015[[#This Row],[vehicle_Body type]]),body_cat[],2,FALSE)," ")</f>
        <v>light commercial truck</v>
      </c>
      <c r="G3391" t="str">
        <f>IFERROR(VLOOKUP(TRIM(sas_2015[[#This Row],[Registration type]]),regi_cat[],2,FALSE)," ")</f>
        <v>combination short haul</v>
      </c>
    </row>
    <row r="3392" spans="3:7" x14ac:dyDescent="0.2">
      <c r="C3392" t="s">
        <v>1060</v>
      </c>
      <c r="D3392" t="s">
        <v>912</v>
      </c>
      <c r="E3392">
        <v>92</v>
      </c>
      <c r="F3392" t="str">
        <f>IFERROR(VLOOKUP(TRIM(sas_2015[[#This Row],[vehicle_Body type]]),body_cat[],2,FALSE)," ")</f>
        <v>light commercial truck</v>
      </c>
      <c r="G3392" t="str">
        <f>IFERROR(VLOOKUP(TRIM(sas_2015[[#This Row],[Registration type]]),regi_cat[],2,FALSE)," ")</f>
        <v>combination short haul</v>
      </c>
    </row>
    <row r="3393" spans="3:7" x14ac:dyDescent="0.2">
      <c r="C3393" t="s">
        <v>1060</v>
      </c>
      <c r="D3393" t="s">
        <v>927</v>
      </c>
      <c r="E3393">
        <v>2</v>
      </c>
      <c r="F3393" t="str">
        <f>IFERROR(VLOOKUP(TRIM(sas_2015[[#This Row],[vehicle_Body type]]),body_cat[],2,FALSE)," ")</f>
        <v>light commercial truck</v>
      </c>
      <c r="G3393" t="str">
        <f>IFERROR(VLOOKUP(TRIM(sas_2015[[#This Row],[Registration type]]),regi_cat[],2,FALSE)," ")</f>
        <v>combination short haul</v>
      </c>
    </row>
    <row r="3394" spans="3:7" x14ac:dyDescent="0.2">
      <c r="C3394" t="s">
        <v>1060</v>
      </c>
      <c r="D3394" t="s">
        <v>928</v>
      </c>
      <c r="E3394">
        <v>57</v>
      </c>
      <c r="F3394" t="str">
        <f>IFERROR(VLOOKUP(TRIM(sas_2015[[#This Row],[vehicle_Body type]]),body_cat[],2,FALSE)," ")</f>
        <v>light commercial truck</v>
      </c>
      <c r="G3394" t="str">
        <f>IFERROR(VLOOKUP(TRIM(sas_2015[[#This Row],[Registration type]]),regi_cat[],2,FALSE)," ")</f>
        <v>combination short haul</v>
      </c>
    </row>
    <row r="3395" spans="3:7" x14ac:dyDescent="0.2">
      <c r="C3395" t="s">
        <v>1060</v>
      </c>
      <c r="D3395" t="s">
        <v>732</v>
      </c>
      <c r="E3395">
        <v>13</v>
      </c>
      <c r="F3395" t="str">
        <f>IFERROR(VLOOKUP(TRIM(sas_2015[[#This Row],[vehicle_Body type]]),body_cat[],2,FALSE)," ")</f>
        <v>light commercial truck</v>
      </c>
      <c r="G3395" t="str">
        <f>IFERROR(VLOOKUP(TRIM(sas_2015[[#This Row],[Registration type]]),regi_cat[],2,FALSE)," ")</f>
        <v>combination short haul</v>
      </c>
    </row>
    <row r="3396" spans="3:7" x14ac:dyDescent="0.2">
      <c r="C3396" t="s">
        <v>1060</v>
      </c>
      <c r="D3396" t="s">
        <v>1062</v>
      </c>
      <c r="E3396">
        <v>1</v>
      </c>
      <c r="F3396" t="str">
        <f>IFERROR(VLOOKUP(TRIM(sas_2015[[#This Row],[vehicle_Body type]]),body_cat[],2,FALSE)," ")</f>
        <v>light commercial truck</v>
      </c>
      <c r="G3396" t="str">
        <f>IFERROR(VLOOKUP(TRIM(sas_2015[[#This Row],[Registration type]]),regi_cat[],2,FALSE)," ")</f>
        <v>combination short haul</v>
      </c>
    </row>
    <row r="3397" spans="3:7" x14ac:dyDescent="0.2">
      <c r="C3397" t="s">
        <v>1060</v>
      </c>
      <c r="D3397" t="s">
        <v>733</v>
      </c>
      <c r="E3397">
        <v>6</v>
      </c>
      <c r="F3397" t="str">
        <f>IFERROR(VLOOKUP(TRIM(sas_2015[[#This Row],[vehicle_Body type]]),body_cat[],2,FALSE)," ")</f>
        <v>light commercial truck</v>
      </c>
      <c r="G3397" t="str">
        <f>IFERROR(VLOOKUP(TRIM(sas_2015[[#This Row],[Registration type]]),regi_cat[],2,FALSE)," ")</f>
        <v>combination short haul</v>
      </c>
    </row>
    <row r="3398" spans="3:7" x14ac:dyDescent="0.2">
      <c r="C3398" t="s">
        <v>1060</v>
      </c>
      <c r="D3398" t="s">
        <v>794</v>
      </c>
      <c r="E3398">
        <v>2</v>
      </c>
      <c r="F3398" t="str">
        <f>IFERROR(VLOOKUP(TRIM(sas_2015[[#This Row],[vehicle_Body type]]),body_cat[],2,FALSE)," ")</f>
        <v>light commercial truck</v>
      </c>
      <c r="G3398" t="str">
        <f>IFERROR(VLOOKUP(TRIM(sas_2015[[#This Row],[Registration type]]),regi_cat[],2,FALSE)," ")</f>
        <v>auto</v>
      </c>
    </row>
    <row r="3399" spans="3:7" x14ac:dyDescent="0.2">
      <c r="C3399" t="s">
        <v>1060</v>
      </c>
      <c r="D3399" t="s">
        <v>736</v>
      </c>
      <c r="E3399">
        <v>340</v>
      </c>
      <c r="F3399" t="str">
        <f>IFERROR(VLOOKUP(TRIM(sas_2015[[#This Row],[vehicle_Body type]]),body_cat[],2,FALSE)," ")</f>
        <v>light commercial truck</v>
      </c>
      <c r="G3399" t="str">
        <f>IFERROR(VLOOKUP(TRIM(sas_2015[[#This Row],[Registration type]]),regi_cat[],2,FALSE)," ")</f>
        <v>municipal other</v>
      </c>
    </row>
    <row r="3400" spans="3:7" x14ac:dyDescent="0.2">
      <c r="C3400" t="s">
        <v>1060</v>
      </c>
      <c r="D3400" t="s">
        <v>913</v>
      </c>
      <c r="E3400">
        <v>30</v>
      </c>
      <c r="F3400" t="str">
        <f>IFERROR(VLOOKUP(TRIM(sas_2015[[#This Row],[vehicle_Body type]]),body_cat[],2,FALSE)," ")</f>
        <v>light commercial truck</v>
      </c>
      <c r="G3400" t="str">
        <f>IFERROR(VLOOKUP(TRIM(sas_2015[[#This Row],[Registration type]]),regi_cat[],2,FALSE)," ")</f>
        <v>equipment</v>
      </c>
    </row>
    <row r="3401" spans="3:7" x14ac:dyDescent="0.2">
      <c r="C3401" t="s">
        <v>1060</v>
      </c>
      <c r="D3401" t="s">
        <v>747</v>
      </c>
      <c r="E3401">
        <v>125</v>
      </c>
      <c r="F3401" t="str">
        <f>IFERROR(VLOOKUP(TRIM(sas_2015[[#This Row],[vehicle_Body type]]),body_cat[],2,FALSE)," ")</f>
        <v>light commercial truck</v>
      </c>
      <c r="G3401" t="str">
        <f>IFERROR(VLOOKUP(TRIM(sas_2015[[#This Row],[Registration type]]),regi_cat[],2,FALSE)," ")</f>
        <v>auto</v>
      </c>
    </row>
    <row r="3402" spans="3:7" x14ac:dyDescent="0.2">
      <c r="C3402" t="s">
        <v>1060</v>
      </c>
      <c r="D3402" t="s">
        <v>868</v>
      </c>
      <c r="E3402">
        <v>4</v>
      </c>
      <c r="F3402" t="str">
        <f>IFERROR(VLOOKUP(TRIM(sas_2015[[#This Row],[vehicle_Body type]]),body_cat[],2,FALSE)," ")</f>
        <v>light commercial truck</v>
      </c>
      <c r="G3402" t="str">
        <f>IFERROR(VLOOKUP(TRIM(sas_2015[[#This Row],[Registration type]]),regi_cat[],2,FALSE)," ")</f>
        <v>single unit long haul</v>
      </c>
    </row>
    <row r="3403" spans="3:7" x14ac:dyDescent="0.2">
      <c r="C3403" t="s">
        <v>1060</v>
      </c>
      <c r="D3403" t="s">
        <v>881</v>
      </c>
      <c r="E3403">
        <v>1</v>
      </c>
      <c r="F3403" t="str">
        <f>IFERROR(VLOOKUP(TRIM(sas_2015[[#This Row],[vehicle_Body type]]),body_cat[],2,FALSE)," ")</f>
        <v>light commercial truck</v>
      </c>
      <c r="G3403" t="str">
        <f>IFERROR(VLOOKUP(TRIM(sas_2015[[#This Row],[Registration type]]),regi_cat[],2,FALSE)," ")</f>
        <v>single unit long haul</v>
      </c>
    </row>
    <row r="3404" spans="3:7" x14ac:dyDescent="0.2">
      <c r="C3404" t="s">
        <v>1060</v>
      </c>
      <c r="D3404" t="s">
        <v>876</v>
      </c>
      <c r="E3404">
        <v>1</v>
      </c>
      <c r="F3404" t="str">
        <f>IFERROR(VLOOKUP(TRIM(sas_2015[[#This Row],[vehicle_Body type]]),body_cat[],2,FALSE)," ")</f>
        <v>light commercial truck</v>
      </c>
      <c r="G3404" t="str">
        <f>IFERROR(VLOOKUP(TRIM(sas_2015[[#This Row],[Registration type]]),regi_cat[],2,FALSE)," ")</f>
        <v>single unit long haul</v>
      </c>
    </row>
    <row r="3405" spans="3:7" x14ac:dyDescent="0.2">
      <c r="C3405" t="s">
        <v>1060</v>
      </c>
      <c r="D3405" t="s">
        <v>898</v>
      </c>
      <c r="E3405">
        <v>2</v>
      </c>
      <c r="F3405" t="str">
        <f>IFERROR(VLOOKUP(TRIM(sas_2015[[#This Row],[vehicle_Body type]]),body_cat[],2,FALSE)," ")</f>
        <v>light commercial truck</v>
      </c>
      <c r="G3405" t="str">
        <f>IFERROR(VLOOKUP(TRIM(sas_2015[[#This Row],[Registration type]]),regi_cat[],2,FALSE)," ")</f>
        <v>combination long haul</v>
      </c>
    </row>
    <row r="3406" spans="3:7" x14ac:dyDescent="0.2">
      <c r="C3406" t="s">
        <v>1060</v>
      </c>
      <c r="D3406" t="s">
        <v>754</v>
      </c>
      <c r="E3406">
        <v>5</v>
      </c>
      <c r="F3406" t="str">
        <f>IFERROR(VLOOKUP(TRIM(sas_2015[[#This Row],[vehicle_Body type]]),body_cat[],2,FALSE)," ")</f>
        <v>light commercial truck</v>
      </c>
      <c r="G3406" t="str">
        <f>IFERROR(VLOOKUP(TRIM(sas_2015[[#This Row],[Registration type]]),regi_cat[],2,FALSE)," ")</f>
        <v>combination long haul</v>
      </c>
    </row>
    <row r="3407" spans="3:7" x14ac:dyDescent="0.2">
      <c r="C3407" t="s">
        <v>1060</v>
      </c>
      <c r="D3407" t="s">
        <v>755</v>
      </c>
      <c r="E3407">
        <v>12</v>
      </c>
      <c r="F3407" t="str">
        <f>IFERROR(VLOOKUP(TRIM(sas_2015[[#This Row],[vehicle_Body type]]),body_cat[],2,FALSE)," ")</f>
        <v>light commercial truck</v>
      </c>
      <c r="G3407" t="str">
        <f>IFERROR(VLOOKUP(TRIM(sas_2015[[#This Row],[Registration type]]),regi_cat[],2,FALSE)," ")</f>
        <v>combination long haul</v>
      </c>
    </row>
    <row r="3408" spans="3:7" x14ac:dyDescent="0.2">
      <c r="C3408" t="s">
        <v>1060</v>
      </c>
      <c r="D3408" t="s">
        <v>899</v>
      </c>
      <c r="E3408">
        <v>195</v>
      </c>
      <c r="F3408" t="str">
        <f>IFERROR(VLOOKUP(TRIM(sas_2015[[#This Row],[vehicle_Body type]]),body_cat[],2,FALSE)," ")</f>
        <v>light commercial truck</v>
      </c>
      <c r="G3408" t="str">
        <f>IFERROR(VLOOKUP(TRIM(sas_2015[[#This Row],[Registration type]]),regi_cat[],2,FALSE)," ")</f>
        <v>combination long haul</v>
      </c>
    </row>
    <row r="3409" spans="3:7" x14ac:dyDescent="0.2">
      <c r="C3409" t="s">
        <v>1060</v>
      </c>
      <c r="D3409" t="s">
        <v>756</v>
      </c>
      <c r="E3409">
        <v>598</v>
      </c>
      <c r="F3409" t="str">
        <f>IFERROR(VLOOKUP(TRIM(sas_2015[[#This Row],[vehicle_Body type]]),body_cat[],2,FALSE)," ")</f>
        <v>light commercial truck</v>
      </c>
      <c r="G3409" t="str">
        <f>IFERROR(VLOOKUP(TRIM(sas_2015[[#This Row],[Registration type]]),regi_cat[],2,FALSE)," ")</f>
        <v>combination long haul</v>
      </c>
    </row>
    <row r="3410" spans="3:7" x14ac:dyDescent="0.2">
      <c r="C3410" t="s">
        <v>1060</v>
      </c>
      <c r="D3410" t="s">
        <v>915</v>
      </c>
      <c r="E3410">
        <v>38</v>
      </c>
      <c r="F3410" t="str">
        <f>IFERROR(VLOOKUP(TRIM(sas_2015[[#This Row],[vehicle_Body type]]),body_cat[],2,FALSE)," ")</f>
        <v>light commercial truck</v>
      </c>
      <c r="G3410" t="str">
        <f>IFERROR(VLOOKUP(TRIM(sas_2015[[#This Row],[Registration type]]),regi_cat[],2,FALSE)," ")</f>
        <v>combination long haul</v>
      </c>
    </row>
    <row r="3411" spans="3:7" x14ac:dyDescent="0.2">
      <c r="C3411" t="s">
        <v>1060</v>
      </c>
      <c r="D3411" t="s">
        <v>916</v>
      </c>
      <c r="E3411">
        <v>164</v>
      </c>
      <c r="F3411" t="str">
        <f>IFERROR(VLOOKUP(TRIM(sas_2015[[#This Row],[vehicle_Body type]]),body_cat[],2,FALSE)," ")</f>
        <v>light commercial truck</v>
      </c>
      <c r="G3411" t="str">
        <f>IFERROR(VLOOKUP(TRIM(sas_2015[[#This Row],[Registration type]]),regi_cat[],2,FALSE)," ")</f>
        <v>combination long haul</v>
      </c>
    </row>
    <row r="3412" spans="3:7" x14ac:dyDescent="0.2">
      <c r="C3412" t="s">
        <v>1060</v>
      </c>
      <c r="D3412" t="s">
        <v>917</v>
      </c>
      <c r="E3412">
        <v>102</v>
      </c>
      <c r="F3412" t="str">
        <f>IFERROR(VLOOKUP(TRIM(sas_2015[[#This Row],[vehicle_Body type]]),body_cat[],2,FALSE)," ")</f>
        <v>light commercial truck</v>
      </c>
      <c r="G3412" t="str">
        <f>IFERROR(VLOOKUP(TRIM(sas_2015[[#This Row],[Registration type]]),regi_cat[],2,FALSE)," ")</f>
        <v>combination long haul</v>
      </c>
    </row>
    <row r="3413" spans="3:7" x14ac:dyDescent="0.2">
      <c r="C3413" t="s">
        <v>1060</v>
      </c>
      <c r="D3413" t="s">
        <v>1063</v>
      </c>
      <c r="E3413">
        <v>1</v>
      </c>
      <c r="F3413" t="str">
        <f>IFERROR(VLOOKUP(TRIM(sas_2015[[#This Row],[vehicle_Body type]]),body_cat[],2,FALSE)," ")</f>
        <v>light commercial truck</v>
      </c>
      <c r="G3413" t="str">
        <f>IFERROR(VLOOKUP(TRIM(sas_2015[[#This Row],[Registration type]]),regi_cat[],2,FALSE)," ")</f>
        <v>combination long haul</v>
      </c>
    </row>
    <row r="3414" spans="3:7" x14ac:dyDescent="0.2">
      <c r="C3414" t="s">
        <v>1060</v>
      </c>
      <c r="D3414" t="s">
        <v>757</v>
      </c>
      <c r="E3414">
        <v>12</v>
      </c>
      <c r="F3414" t="str">
        <f>IFERROR(VLOOKUP(TRIM(sas_2015[[#This Row],[vehicle_Body type]]),body_cat[],2,FALSE)," ")</f>
        <v>light commercial truck</v>
      </c>
      <c r="G3414" t="str">
        <f>IFERROR(VLOOKUP(TRIM(sas_2015[[#This Row],[Registration type]]),regi_cat[],2,FALSE)," ")</f>
        <v>light commercial truck</v>
      </c>
    </row>
    <row r="3415" spans="3:7" x14ac:dyDescent="0.2">
      <c r="C3415" t="s">
        <v>1060</v>
      </c>
      <c r="D3415" t="s">
        <v>758</v>
      </c>
      <c r="E3415">
        <v>92</v>
      </c>
      <c r="F3415" t="str">
        <f>IFERROR(VLOOKUP(TRIM(sas_2015[[#This Row],[vehicle_Body type]]),body_cat[],2,FALSE)," ")</f>
        <v>light commercial truck</v>
      </c>
      <c r="G3415" t="str">
        <f>IFERROR(VLOOKUP(TRIM(sas_2015[[#This Row],[Registration type]]),regi_cat[],2,FALSE)," ")</f>
        <v>combination long haul</v>
      </c>
    </row>
    <row r="3416" spans="3:7" x14ac:dyDescent="0.2">
      <c r="C3416" t="s">
        <v>1060</v>
      </c>
      <c r="D3416" t="s">
        <v>867</v>
      </c>
      <c r="E3416">
        <v>2</v>
      </c>
      <c r="F3416" t="str">
        <f>IFERROR(VLOOKUP(TRIM(sas_2015[[#This Row],[vehicle_Body type]]),body_cat[],2,FALSE)," ")</f>
        <v>light commercial truck</v>
      </c>
      <c r="G3416" t="str">
        <f>IFERROR(VLOOKUP(TRIM(sas_2015[[#This Row],[Registration type]]),regi_cat[],2,FALSE)," ")</f>
        <v xml:space="preserve"> </v>
      </c>
    </row>
    <row r="3417" spans="3:7" x14ac:dyDescent="0.2">
      <c r="C3417" t="s">
        <v>1064</v>
      </c>
      <c r="D3417" t="s">
        <v>722</v>
      </c>
      <c r="E3417">
        <v>4</v>
      </c>
      <c r="F3417" t="str">
        <f>IFERROR(VLOOKUP(TRIM(sas_2015[[#This Row],[vehicle_Body type]]),body_cat[],2,FALSE)," ")</f>
        <v>auto</v>
      </c>
      <c r="G3417" t="str">
        <f>IFERROR(VLOOKUP(TRIM(sas_2015[[#This Row],[Registration type]]),regi_cat[],2,FALSE)," ")</f>
        <v>auto</v>
      </c>
    </row>
    <row r="3418" spans="3:7" x14ac:dyDescent="0.2">
      <c r="C3418" t="s">
        <v>1064</v>
      </c>
      <c r="D3418" t="s">
        <v>711</v>
      </c>
      <c r="E3418">
        <v>53</v>
      </c>
      <c r="F3418" t="str">
        <f>IFERROR(VLOOKUP(TRIM(sas_2015[[#This Row],[vehicle_Body type]]),body_cat[],2,FALSE)," ")</f>
        <v>auto</v>
      </c>
      <c r="G3418" t="str">
        <f>IFERROR(VLOOKUP(TRIM(sas_2015[[#This Row],[Registration type]]),regi_cat[],2,FALSE)," ")</f>
        <v>auto</v>
      </c>
    </row>
    <row r="3419" spans="3:7" x14ac:dyDescent="0.2">
      <c r="C3419" t="s">
        <v>1064</v>
      </c>
      <c r="D3419" t="s">
        <v>712</v>
      </c>
      <c r="E3419">
        <v>1</v>
      </c>
      <c r="F3419" t="str">
        <f>IFERROR(VLOOKUP(TRIM(sas_2015[[#This Row],[vehicle_Body type]]),body_cat[],2,FALSE)," ")</f>
        <v>auto</v>
      </c>
      <c r="G3419" t="str">
        <f>IFERROR(VLOOKUP(TRIM(sas_2015[[#This Row],[Registration type]]),regi_cat[],2,FALSE)," ")</f>
        <v>auto</v>
      </c>
    </row>
    <row r="3420" spans="3:7" x14ac:dyDescent="0.2">
      <c r="C3420" t="s">
        <v>1064</v>
      </c>
      <c r="D3420" t="s">
        <v>718</v>
      </c>
      <c r="E3420">
        <v>1</v>
      </c>
      <c r="F3420" t="str">
        <f>IFERROR(VLOOKUP(TRIM(sas_2015[[#This Row],[vehicle_Body type]]),body_cat[],2,FALSE)," ")</f>
        <v>auto</v>
      </c>
      <c r="G3420" t="str">
        <f>IFERROR(VLOOKUP(TRIM(sas_2015[[#This Row],[Registration type]]),regi_cat[],2,FALSE)," ")</f>
        <v>auto</v>
      </c>
    </row>
    <row r="3421" spans="3:7" x14ac:dyDescent="0.2">
      <c r="C3421" t="s">
        <v>1064</v>
      </c>
      <c r="D3421" t="s">
        <v>721</v>
      </c>
      <c r="E3421">
        <v>3</v>
      </c>
      <c r="F3421" t="str">
        <f>IFERROR(VLOOKUP(TRIM(sas_2015[[#This Row],[vehicle_Body type]]),body_cat[],2,FALSE)," ")</f>
        <v>auto</v>
      </c>
      <c r="G3421" t="str">
        <f>IFERROR(VLOOKUP(TRIM(sas_2015[[#This Row],[Registration type]]),regi_cat[],2,FALSE)," ")</f>
        <v>auto</v>
      </c>
    </row>
    <row r="3422" spans="3:7" x14ac:dyDescent="0.2">
      <c r="C3422" t="s">
        <v>1064</v>
      </c>
      <c r="D3422" t="s">
        <v>724</v>
      </c>
      <c r="E3422">
        <v>3</v>
      </c>
      <c r="F3422" t="str">
        <f>IFERROR(VLOOKUP(TRIM(sas_2015[[#This Row],[vehicle_Body type]]),body_cat[],2,FALSE)," ")</f>
        <v>auto</v>
      </c>
      <c r="G3422" t="str">
        <f>IFERROR(VLOOKUP(TRIM(sas_2015[[#This Row],[Registration type]]),regi_cat[],2,FALSE)," ")</f>
        <v>auto</v>
      </c>
    </row>
    <row r="3423" spans="3:7" x14ac:dyDescent="0.2">
      <c r="C3423" t="s">
        <v>1064</v>
      </c>
      <c r="D3423" t="s">
        <v>788</v>
      </c>
      <c r="E3423">
        <v>1</v>
      </c>
      <c r="F3423" t="str">
        <f>IFERROR(VLOOKUP(TRIM(sas_2015[[#This Row],[vehicle_Body type]]),body_cat[],2,FALSE)," ")</f>
        <v>auto</v>
      </c>
      <c r="G3423" t="str">
        <f>IFERROR(VLOOKUP(TRIM(sas_2015[[#This Row],[Registration type]]),regi_cat[],2,FALSE)," ")</f>
        <v>auto</v>
      </c>
    </row>
    <row r="3424" spans="3:7" x14ac:dyDescent="0.2">
      <c r="C3424" t="s">
        <v>1064</v>
      </c>
      <c r="D3424" t="s">
        <v>736</v>
      </c>
      <c r="E3424">
        <v>1</v>
      </c>
      <c r="F3424" t="str">
        <f>IFERROR(VLOOKUP(TRIM(sas_2015[[#This Row],[vehicle_Body type]]),body_cat[],2,FALSE)," ")</f>
        <v>auto</v>
      </c>
      <c r="G3424" t="str">
        <f>IFERROR(VLOOKUP(TRIM(sas_2015[[#This Row],[Registration type]]),regi_cat[],2,FALSE)," ")</f>
        <v>municipal other</v>
      </c>
    </row>
    <row r="3425" spans="3:7" x14ac:dyDescent="0.2">
      <c r="C3425" t="s">
        <v>1064</v>
      </c>
      <c r="D3425" t="s">
        <v>738</v>
      </c>
      <c r="E3425">
        <v>319</v>
      </c>
      <c r="F3425" t="str">
        <f>IFERROR(VLOOKUP(TRIM(sas_2015[[#This Row],[vehicle_Body type]]),body_cat[],2,FALSE)," ")</f>
        <v>auto</v>
      </c>
      <c r="G3425" t="str">
        <f>IFERROR(VLOOKUP(TRIM(sas_2015[[#This Row],[Registration type]]),regi_cat[],2,FALSE)," ")</f>
        <v>auto</v>
      </c>
    </row>
    <row r="3426" spans="3:7" x14ac:dyDescent="0.2">
      <c r="C3426" t="s">
        <v>1064</v>
      </c>
      <c r="D3426" t="s">
        <v>739</v>
      </c>
      <c r="E3426">
        <v>1</v>
      </c>
      <c r="F3426" t="str">
        <f>IFERROR(VLOOKUP(TRIM(sas_2015[[#This Row],[vehicle_Body type]]),body_cat[],2,FALSE)," ")</f>
        <v>auto</v>
      </c>
      <c r="G3426" t="str">
        <f>IFERROR(VLOOKUP(TRIM(sas_2015[[#This Row],[Registration type]]),regi_cat[],2,FALSE)," ")</f>
        <v>auto</v>
      </c>
    </row>
    <row r="3427" spans="3:7" x14ac:dyDescent="0.2">
      <c r="C3427" t="s">
        <v>1064</v>
      </c>
      <c r="D3427" t="s">
        <v>746</v>
      </c>
      <c r="E3427">
        <v>1</v>
      </c>
      <c r="F3427" t="str">
        <f>IFERROR(VLOOKUP(TRIM(sas_2015[[#This Row],[vehicle_Body type]]),body_cat[],2,FALSE)," ")</f>
        <v>auto</v>
      </c>
      <c r="G3427" t="str">
        <f>IFERROR(VLOOKUP(TRIM(sas_2015[[#This Row],[Registration type]]),regi_cat[],2,FALSE)," ")</f>
        <v>auto</v>
      </c>
    </row>
    <row r="3428" spans="3:7" x14ac:dyDescent="0.2">
      <c r="C3428" t="s">
        <v>1064</v>
      </c>
      <c r="D3428" t="s">
        <v>914</v>
      </c>
      <c r="E3428">
        <v>1</v>
      </c>
      <c r="F3428" t="str">
        <f>IFERROR(VLOOKUP(TRIM(sas_2015[[#This Row],[vehicle_Body type]]),body_cat[],2,FALSE)," ")</f>
        <v>auto</v>
      </c>
      <c r="G3428" t="str">
        <f>IFERROR(VLOOKUP(TRIM(sas_2015[[#This Row],[Registration type]]),regi_cat[],2,FALSE)," ")</f>
        <v>light commercial truck</v>
      </c>
    </row>
    <row r="3429" spans="3:7" x14ac:dyDescent="0.2">
      <c r="C3429" t="s">
        <v>1064</v>
      </c>
      <c r="D3429" t="s">
        <v>763</v>
      </c>
      <c r="E3429">
        <v>4</v>
      </c>
      <c r="F3429" t="str">
        <f>IFERROR(VLOOKUP(TRIM(sas_2015[[#This Row],[vehicle_Body type]]),body_cat[],2,FALSE)," ")</f>
        <v>auto</v>
      </c>
      <c r="G3429" t="str">
        <f>IFERROR(VLOOKUP(TRIM(sas_2015[[#This Row],[Registration type]]),regi_cat[],2,FALSE)," ")</f>
        <v>auto</v>
      </c>
    </row>
    <row r="3430" spans="3:7" x14ac:dyDescent="0.2">
      <c r="C3430" t="s">
        <v>1064</v>
      </c>
      <c r="D3430" t="s">
        <v>764</v>
      </c>
      <c r="E3430">
        <v>2</v>
      </c>
      <c r="F3430" t="str">
        <f>IFERROR(VLOOKUP(TRIM(sas_2015[[#This Row],[vehicle_Body type]]),body_cat[],2,FALSE)," ")</f>
        <v>auto</v>
      </c>
      <c r="G3430" t="str">
        <f>IFERROR(VLOOKUP(TRIM(sas_2015[[#This Row],[Registration type]]),regi_cat[],2,FALSE)," ")</f>
        <v>auto</v>
      </c>
    </row>
    <row r="3431" spans="3:7" x14ac:dyDescent="0.2">
      <c r="C3431" t="s">
        <v>1065</v>
      </c>
      <c r="D3431" t="s">
        <v>749</v>
      </c>
      <c r="E3431">
        <v>17</v>
      </c>
      <c r="F3431" t="str">
        <f>IFERROR(VLOOKUP(TRIM(sas_2015[[#This Row],[vehicle_Body type]]),body_cat[],2,FALSE)," ")</f>
        <v>trailer</v>
      </c>
      <c r="G3431" t="str">
        <f>IFERROR(VLOOKUP(TRIM(sas_2015[[#This Row],[Registration type]]),regi_cat[],2,FALSE)," ")</f>
        <v xml:space="preserve"> </v>
      </c>
    </row>
    <row r="3432" spans="3:7" x14ac:dyDescent="0.2">
      <c r="C3432" t="s">
        <v>1065</v>
      </c>
      <c r="D3432" t="s">
        <v>750</v>
      </c>
      <c r="E3432">
        <v>7</v>
      </c>
      <c r="F3432" t="str">
        <f>IFERROR(VLOOKUP(TRIM(sas_2015[[#This Row],[vehicle_Body type]]),body_cat[],2,FALSE)," ")</f>
        <v>trailer</v>
      </c>
      <c r="G3432" t="str">
        <f>IFERROR(VLOOKUP(TRIM(sas_2015[[#This Row],[Registration type]]),regi_cat[],2,FALSE)," ")</f>
        <v xml:space="preserve"> </v>
      </c>
    </row>
    <row r="3433" spans="3:7" x14ac:dyDescent="0.2">
      <c r="C3433" t="s">
        <v>1065</v>
      </c>
      <c r="D3433" t="s">
        <v>736</v>
      </c>
      <c r="E3433">
        <v>1</v>
      </c>
      <c r="F3433" t="str">
        <f>IFERROR(VLOOKUP(TRIM(sas_2015[[#This Row],[vehicle_Body type]]),body_cat[],2,FALSE)," ")</f>
        <v>trailer</v>
      </c>
      <c r="G3433" t="str">
        <f>IFERROR(VLOOKUP(TRIM(sas_2015[[#This Row],[Registration type]]),regi_cat[],2,FALSE)," ")</f>
        <v>municipal other</v>
      </c>
    </row>
    <row r="3434" spans="3:7" x14ac:dyDescent="0.2">
      <c r="C3434" t="s">
        <v>1065</v>
      </c>
      <c r="D3434" t="s">
        <v>738</v>
      </c>
      <c r="E3434">
        <v>1</v>
      </c>
      <c r="F3434" t="str">
        <f>IFERROR(VLOOKUP(TRIM(sas_2015[[#This Row],[vehicle_Body type]]),body_cat[],2,FALSE)," ")</f>
        <v>trailer</v>
      </c>
      <c r="G3434" t="str">
        <f>IFERROR(VLOOKUP(TRIM(sas_2015[[#This Row],[Registration type]]),regi_cat[],2,FALSE)," ")</f>
        <v>auto</v>
      </c>
    </row>
    <row r="3435" spans="3:7" x14ac:dyDescent="0.2">
      <c r="C3435" t="s">
        <v>1065</v>
      </c>
      <c r="D3435" t="s">
        <v>751</v>
      </c>
      <c r="E3435">
        <v>2</v>
      </c>
      <c r="F3435" t="str">
        <f>IFERROR(VLOOKUP(TRIM(sas_2015[[#This Row],[vehicle_Body type]]),body_cat[],2,FALSE)," ")</f>
        <v>trailer</v>
      </c>
      <c r="G3435" t="str">
        <f>IFERROR(VLOOKUP(TRIM(sas_2015[[#This Row],[Registration type]]),regi_cat[],2,FALSE)," ")</f>
        <v>trailer</v>
      </c>
    </row>
    <row r="3436" spans="3:7" x14ac:dyDescent="0.2">
      <c r="C3436" t="s">
        <v>1065</v>
      </c>
      <c r="D3436" t="s">
        <v>758</v>
      </c>
      <c r="E3436">
        <v>1</v>
      </c>
      <c r="F3436" t="str">
        <f>IFERROR(VLOOKUP(TRIM(sas_2015[[#This Row],[vehicle_Body type]]),body_cat[],2,FALSE)," ")</f>
        <v>trailer</v>
      </c>
      <c r="G3436" t="str">
        <f>IFERROR(VLOOKUP(TRIM(sas_2015[[#This Row],[Registration type]]),regi_cat[],2,FALSE)," ")</f>
        <v>combination long haul</v>
      </c>
    </row>
    <row r="3437" spans="3:7" x14ac:dyDescent="0.2">
      <c r="C3437" t="s">
        <v>1065</v>
      </c>
      <c r="D3437" t="s">
        <v>867</v>
      </c>
      <c r="E3437">
        <v>2</v>
      </c>
      <c r="F3437" t="str">
        <f>IFERROR(VLOOKUP(TRIM(sas_2015[[#This Row],[vehicle_Body type]]),body_cat[],2,FALSE)," ")</f>
        <v>trailer</v>
      </c>
      <c r="G3437" t="str">
        <f>IFERROR(VLOOKUP(TRIM(sas_2015[[#This Row],[Registration type]]),regi_cat[],2,FALSE)," ")</f>
        <v xml:space="preserve"> </v>
      </c>
    </row>
    <row r="3438" spans="3:7" x14ac:dyDescent="0.2">
      <c r="C3438" t="s">
        <v>1066</v>
      </c>
      <c r="D3438" t="s">
        <v>749</v>
      </c>
      <c r="E3438">
        <v>3</v>
      </c>
      <c r="F3438" t="str">
        <f>IFERROR(VLOOKUP(TRIM(sas_2015[[#This Row],[vehicle_Body type]]),body_cat[],2,FALSE)," ")</f>
        <v>light commercial truck</v>
      </c>
      <c r="G3438" t="str">
        <f>IFERROR(VLOOKUP(TRIM(sas_2015[[#This Row],[Registration type]]),regi_cat[],2,FALSE)," ")</f>
        <v xml:space="preserve"> </v>
      </c>
    </row>
    <row r="3439" spans="3:7" x14ac:dyDescent="0.2">
      <c r="C3439" t="s">
        <v>1066</v>
      </c>
      <c r="D3439" t="s">
        <v>711</v>
      </c>
      <c r="E3439">
        <v>2</v>
      </c>
      <c r="F3439" t="str">
        <f>IFERROR(VLOOKUP(TRIM(sas_2015[[#This Row],[vehicle_Body type]]),body_cat[],2,FALSE)," ")</f>
        <v>light commercial truck</v>
      </c>
      <c r="G3439" t="str">
        <f>IFERROR(VLOOKUP(TRIM(sas_2015[[#This Row],[Registration type]]),regi_cat[],2,FALSE)," ")</f>
        <v>auto</v>
      </c>
    </row>
    <row r="3440" spans="3:7" x14ac:dyDescent="0.2">
      <c r="C3440" t="s">
        <v>1066</v>
      </c>
      <c r="D3440" t="s">
        <v>732</v>
      </c>
      <c r="E3440">
        <v>1</v>
      </c>
      <c r="F3440" t="str">
        <f>IFERROR(VLOOKUP(TRIM(sas_2015[[#This Row],[vehicle_Body type]]),body_cat[],2,FALSE)," ")</f>
        <v>light commercial truck</v>
      </c>
      <c r="G3440" t="str">
        <f>IFERROR(VLOOKUP(TRIM(sas_2015[[#This Row],[Registration type]]),regi_cat[],2,FALSE)," ")</f>
        <v>combination short haul</v>
      </c>
    </row>
    <row r="3441" spans="3:7" x14ac:dyDescent="0.2">
      <c r="C3441" t="s">
        <v>1066</v>
      </c>
      <c r="D3441" t="s">
        <v>736</v>
      </c>
      <c r="E3441">
        <v>37</v>
      </c>
      <c r="F3441" t="str">
        <f>IFERROR(VLOOKUP(TRIM(sas_2015[[#This Row],[vehicle_Body type]]),body_cat[],2,FALSE)," ")</f>
        <v>light commercial truck</v>
      </c>
      <c r="G3441" t="str">
        <f>IFERROR(VLOOKUP(TRIM(sas_2015[[#This Row],[Registration type]]),regi_cat[],2,FALSE)," ")</f>
        <v>municipal other</v>
      </c>
    </row>
    <row r="3442" spans="3:7" x14ac:dyDescent="0.2">
      <c r="C3442" t="s">
        <v>1066</v>
      </c>
      <c r="D3442" t="s">
        <v>742</v>
      </c>
      <c r="E3442">
        <v>36</v>
      </c>
      <c r="F3442" t="str">
        <f>IFERROR(VLOOKUP(TRIM(sas_2015[[#This Row],[vehicle_Body type]]),body_cat[],2,FALSE)," ")</f>
        <v>light commercial truck</v>
      </c>
      <c r="G3442" t="str">
        <f>IFERROR(VLOOKUP(TRIM(sas_2015[[#This Row],[Registration type]]),regi_cat[],2,FALSE)," ")</f>
        <v>trailer</v>
      </c>
    </row>
    <row r="3443" spans="3:7" x14ac:dyDescent="0.2">
      <c r="C3443" t="s">
        <v>1066</v>
      </c>
      <c r="D3443" t="s">
        <v>747</v>
      </c>
      <c r="E3443">
        <v>7</v>
      </c>
      <c r="F3443" t="str">
        <f>IFERROR(VLOOKUP(TRIM(sas_2015[[#This Row],[vehicle_Body type]]),body_cat[],2,FALSE)," ")</f>
        <v>light commercial truck</v>
      </c>
      <c r="G3443" t="str">
        <f>IFERROR(VLOOKUP(TRIM(sas_2015[[#This Row],[Registration type]]),regi_cat[],2,FALSE)," ")</f>
        <v>auto</v>
      </c>
    </row>
    <row r="3444" spans="3:7" x14ac:dyDescent="0.2">
      <c r="C3444" t="s">
        <v>1066</v>
      </c>
      <c r="D3444" t="s">
        <v>914</v>
      </c>
      <c r="E3444">
        <v>2282</v>
      </c>
      <c r="F3444" t="str">
        <f>IFERROR(VLOOKUP(TRIM(sas_2015[[#This Row],[vehicle_Body type]]),body_cat[],2,FALSE)," ")</f>
        <v>light commercial truck</v>
      </c>
      <c r="G3444" t="str">
        <f>IFERROR(VLOOKUP(TRIM(sas_2015[[#This Row],[Registration type]]),regi_cat[],2,FALSE)," ")</f>
        <v>light commercial truck</v>
      </c>
    </row>
    <row r="3445" spans="3:7" x14ac:dyDescent="0.2">
      <c r="C3445" t="s">
        <v>1066</v>
      </c>
      <c r="D3445" t="s">
        <v>752</v>
      </c>
      <c r="E3445">
        <v>1</v>
      </c>
      <c r="F3445" t="str">
        <f>IFERROR(VLOOKUP(TRIM(sas_2015[[#This Row],[vehicle_Body type]]),body_cat[],2,FALSE)," ")</f>
        <v>light commercial truck</v>
      </c>
      <c r="G3445" t="str">
        <f>IFERROR(VLOOKUP(TRIM(sas_2015[[#This Row],[Registration type]]),regi_cat[],2,FALSE)," ")</f>
        <v>light commercial truck</v>
      </c>
    </row>
    <row r="3446" spans="3:7" x14ac:dyDescent="0.2">
      <c r="C3446" t="s">
        <v>1066</v>
      </c>
      <c r="D3446" t="s">
        <v>868</v>
      </c>
      <c r="E3446">
        <v>2</v>
      </c>
      <c r="F3446" t="str">
        <f>IFERROR(VLOOKUP(TRIM(sas_2015[[#This Row],[vehicle_Body type]]),body_cat[],2,FALSE)," ")</f>
        <v>light commercial truck</v>
      </c>
      <c r="G3446" t="str">
        <f>IFERROR(VLOOKUP(TRIM(sas_2015[[#This Row],[Registration type]]),regi_cat[],2,FALSE)," ")</f>
        <v>single unit long haul</v>
      </c>
    </row>
    <row r="3447" spans="3:7" x14ac:dyDescent="0.2">
      <c r="C3447" t="s">
        <v>1066</v>
      </c>
      <c r="D3447" t="s">
        <v>876</v>
      </c>
      <c r="E3447">
        <v>1</v>
      </c>
      <c r="F3447" t="str">
        <f>IFERROR(VLOOKUP(TRIM(sas_2015[[#This Row],[vehicle_Body type]]),body_cat[],2,FALSE)," ")</f>
        <v>light commercial truck</v>
      </c>
      <c r="G3447" t="str">
        <f>IFERROR(VLOOKUP(TRIM(sas_2015[[#This Row],[Registration type]]),regi_cat[],2,FALSE)," ")</f>
        <v>single unit long haul</v>
      </c>
    </row>
    <row r="3448" spans="3:7" x14ac:dyDescent="0.2">
      <c r="C3448" t="s">
        <v>1066</v>
      </c>
      <c r="D3448" t="s">
        <v>899</v>
      </c>
      <c r="E3448">
        <v>2</v>
      </c>
      <c r="F3448" t="str">
        <f>IFERROR(VLOOKUP(TRIM(sas_2015[[#This Row],[vehicle_Body type]]),body_cat[],2,FALSE)," ")</f>
        <v>light commercial truck</v>
      </c>
      <c r="G3448" t="str">
        <f>IFERROR(VLOOKUP(TRIM(sas_2015[[#This Row],[Registration type]]),regi_cat[],2,FALSE)," ")</f>
        <v>combination long haul</v>
      </c>
    </row>
    <row r="3449" spans="3:7" x14ac:dyDescent="0.2">
      <c r="C3449" t="s">
        <v>1066</v>
      </c>
      <c r="D3449" t="s">
        <v>756</v>
      </c>
      <c r="E3449">
        <v>4</v>
      </c>
      <c r="F3449" t="str">
        <f>IFERROR(VLOOKUP(TRIM(sas_2015[[#This Row],[vehicle_Body type]]),body_cat[],2,FALSE)," ")</f>
        <v>light commercial truck</v>
      </c>
      <c r="G3449" t="str">
        <f>IFERROR(VLOOKUP(TRIM(sas_2015[[#This Row],[Registration type]]),regi_cat[],2,FALSE)," ")</f>
        <v>combination long haul</v>
      </c>
    </row>
    <row r="3450" spans="3:7" x14ac:dyDescent="0.2">
      <c r="C3450" t="s">
        <v>1066</v>
      </c>
      <c r="D3450" t="s">
        <v>915</v>
      </c>
      <c r="E3450">
        <v>3</v>
      </c>
      <c r="F3450" t="str">
        <f>IFERROR(VLOOKUP(TRIM(sas_2015[[#This Row],[vehicle_Body type]]),body_cat[],2,FALSE)," ")</f>
        <v>light commercial truck</v>
      </c>
      <c r="G3450" t="str">
        <f>IFERROR(VLOOKUP(TRIM(sas_2015[[#This Row],[Registration type]]),regi_cat[],2,FALSE)," ")</f>
        <v>combination long haul</v>
      </c>
    </row>
    <row r="3451" spans="3:7" x14ac:dyDescent="0.2">
      <c r="C3451" t="s">
        <v>1066</v>
      </c>
      <c r="D3451" t="s">
        <v>917</v>
      </c>
      <c r="E3451">
        <v>5</v>
      </c>
      <c r="F3451" t="str">
        <f>IFERROR(VLOOKUP(TRIM(sas_2015[[#This Row],[vehicle_Body type]]),body_cat[],2,FALSE)," ")</f>
        <v>light commercial truck</v>
      </c>
      <c r="G3451" t="str">
        <f>IFERROR(VLOOKUP(TRIM(sas_2015[[#This Row],[Registration type]]),regi_cat[],2,FALSE)," ")</f>
        <v>combination long haul</v>
      </c>
    </row>
    <row r="3452" spans="3:7" x14ac:dyDescent="0.2">
      <c r="C3452" t="s">
        <v>1066</v>
      </c>
      <c r="D3452" t="s">
        <v>757</v>
      </c>
      <c r="E3452">
        <v>20</v>
      </c>
      <c r="F3452" t="str">
        <f>IFERROR(VLOOKUP(TRIM(sas_2015[[#This Row],[vehicle_Body type]]),body_cat[],2,FALSE)," ")</f>
        <v>light commercial truck</v>
      </c>
      <c r="G3452" t="str">
        <f>IFERROR(VLOOKUP(TRIM(sas_2015[[#This Row],[Registration type]]),regi_cat[],2,FALSE)," ")</f>
        <v>light commercial truck</v>
      </c>
    </row>
    <row r="3453" spans="3:7" x14ac:dyDescent="0.2">
      <c r="C3453" t="s">
        <v>1066</v>
      </c>
      <c r="D3453" t="s">
        <v>758</v>
      </c>
      <c r="E3453">
        <v>6</v>
      </c>
      <c r="F3453" t="str">
        <f>IFERROR(VLOOKUP(TRIM(sas_2015[[#This Row],[vehicle_Body type]]),body_cat[],2,FALSE)," ")</f>
        <v>light commercial truck</v>
      </c>
      <c r="G3453" t="str">
        <f>IFERROR(VLOOKUP(TRIM(sas_2015[[#This Row],[Registration type]]),regi_cat[],2,FALSE)," ")</f>
        <v>combination long haul</v>
      </c>
    </row>
    <row r="3454" spans="3:7" x14ac:dyDescent="0.2">
      <c r="C3454" t="s">
        <v>1066</v>
      </c>
      <c r="D3454" t="s">
        <v>763</v>
      </c>
      <c r="E3454">
        <v>1</v>
      </c>
      <c r="F3454" t="str">
        <f>IFERROR(VLOOKUP(TRIM(sas_2015[[#This Row],[vehicle_Body type]]),body_cat[],2,FALSE)," ")</f>
        <v>light commercial truck</v>
      </c>
      <c r="G3454" t="str">
        <f>IFERROR(VLOOKUP(TRIM(sas_2015[[#This Row],[Registration type]]),regi_cat[],2,FALSE)," ")</f>
        <v>auto</v>
      </c>
    </row>
    <row r="3455" spans="3:7" x14ac:dyDescent="0.2">
      <c r="C3455" t="s">
        <v>1067</v>
      </c>
      <c r="D3455" t="s">
        <v>722</v>
      </c>
      <c r="E3455">
        <v>7</v>
      </c>
      <c r="F3455" t="str">
        <f>IFERROR(VLOOKUP(TRIM(sas_2015[[#This Row],[vehicle_Body type]]),body_cat[],2,FALSE)," ")</f>
        <v>combination long haul truck</v>
      </c>
      <c r="G3455" t="str">
        <f>IFERROR(VLOOKUP(TRIM(sas_2015[[#This Row],[Registration type]]),regi_cat[],2,FALSE)," ")</f>
        <v>auto</v>
      </c>
    </row>
    <row r="3456" spans="3:7" x14ac:dyDescent="0.2">
      <c r="C3456" t="s">
        <v>1067</v>
      </c>
      <c r="D3456" t="s">
        <v>784</v>
      </c>
      <c r="E3456">
        <v>3</v>
      </c>
      <c r="F3456" t="str">
        <f>IFERROR(VLOOKUP(TRIM(sas_2015[[#This Row],[vehicle_Body type]]),body_cat[],2,FALSE)," ")</f>
        <v>combination long haul truck</v>
      </c>
      <c r="G3456" t="str">
        <f>IFERROR(VLOOKUP(TRIM(sas_2015[[#This Row],[Registration type]]),regi_cat[],2,FALSE)," ")</f>
        <v>passenger truck</v>
      </c>
    </row>
    <row r="3457" spans="3:7" x14ac:dyDescent="0.2">
      <c r="C3457" t="s">
        <v>1067</v>
      </c>
      <c r="D3457" t="s">
        <v>749</v>
      </c>
      <c r="E3457">
        <v>23</v>
      </c>
      <c r="F3457" t="str">
        <f>IFERROR(VLOOKUP(TRIM(sas_2015[[#This Row],[vehicle_Body type]]),body_cat[],2,FALSE)," ")</f>
        <v>combination long haul truck</v>
      </c>
      <c r="G3457" t="str">
        <f>IFERROR(VLOOKUP(TRIM(sas_2015[[#This Row],[Registration type]]),regi_cat[],2,FALSE)," ")</f>
        <v xml:space="preserve"> </v>
      </c>
    </row>
    <row r="3458" spans="3:7" x14ac:dyDescent="0.2">
      <c r="C3458" t="s">
        <v>1067</v>
      </c>
      <c r="D3458" t="s">
        <v>750</v>
      </c>
      <c r="E3458">
        <v>8</v>
      </c>
      <c r="F3458" t="str">
        <f>IFERROR(VLOOKUP(TRIM(sas_2015[[#This Row],[vehicle_Body type]]),body_cat[],2,FALSE)," ")</f>
        <v>combination long haul truck</v>
      </c>
      <c r="G3458" t="str">
        <f>IFERROR(VLOOKUP(TRIM(sas_2015[[#This Row],[Registration type]]),regi_cat[],2,FALSE)," ")</f>
        <v xml:space="preserve"> </v>
      </c>
    </row>
    <row r="3459" spans="3:7" x14ac:dyDescent="0.2">
      <c r="C3459" t="s">
        <v>1067</v>
      </c>
      <c r="D3459" t="s">
        <v>767</v>
      </c>
      <c r="E3459">
        <v>1</v>
      </c>
      <c r="F3459" t="str">
        <f>IFERROR(VLOOKUP(TRIM(sas_2015[[#This Row],[vehicle_Body type]]),body_cat[],2,FALSE)," ")</f>
        <v>combination long haul truck</v>
      </c>
      <c r="G3459" t="str">
        <f>IFERROR(VLOOKUP(TRIM(sas_2015[[#This Row],[Registration type]]),regi_cat[],2,FALSE)," ")</f>
        <v>passenger truck</v>
      </c>
    </row>
    <row r="3460" spans="3:7" x14ac:dyDescent="0.2">
      <c r="C3460" t="s">
        <v>1067</v>
      </c>
      <c r="D3460" t="s">
        <v>711</v>
      </c>
      <c r="E3460">
        <v>9</v>
      </c>
      <c r="F3460" t="str">
        <f>IFERROR(VLOOKUP(TRIM(sas_2015[[#This Row],[vehicle_Body type]]),body_cat[],2,FALSE)," ")</f>
        <v>combination long haul truck</v>
      </c>
      <c r="G3460" t="str">
        <f>IFERROR(VLOOKUP(TRIM(sas_2015[[#This Row],[Registration type]]),regi_cat[],2,FALSE)," ")</f>
        <v>auto</v>
      </c>
    </row>
    <row r="3461" spans="3:7" x14ac:dyDescent="0.2">
      <c r="C3461" t="s">
        <v>1067</v>
      </c>
      <c r="D3461" t="s">
        <v>836</v>
      </c>
      <c r="E3461">
        <v>26</v>
      </c>
      <c r="F3461" t="str">
        <f>IFERROR(VLOOKUP(TRIM(sas_2015[[#This Row],[vehicle_Body type]]),body_cat[],2,FALSE)," ")</f>
        <v>combination long haul truck</v>
      </c>
      <c r="G3461" t="str">
        <f>IFERROR(VLOOKUP(TRIM(sas_2015[[#This Row],[Registration type]]),regi_cat[],2,FALSE)," ")</f>
        <v>auto</v>
      </c>
    </row>
    <row r="3462" spans="3:7" x14ac:dyDescent="0.2">
      <c r="C3462" t="s">
        <v>1067</v>
      </c>
      <c r="D3462" t="s">
        <v>865</v>
      </c>
      <c r="E3462">
        <v>2</v>
      </c>
      <c r="F3462" t="str">
        <f>IFERROR(VLOOKUP(TRIM(sas_2015[[#This Row],[vehicle_Body type]]),body_cat[],2,FALSE)," ")</f>
        <v>combination long haul truck</v>
      </c>
      <c r="G3462" t="str">
        <f>IFERROR(VLOOKUP(TRIM(sas_2015[[#This Row],[Registration type]]),regi_cat[],2,FALSE)," ")</f>
        <v>light commercial truck</v>
      </c>
    </row>
    <row r="3463" spans="3:7" x14ac:dyDescent="0.2">
      <c r="C3463" t="s">
        <v>1067</v>
      </c>
      <c r="D3463" t="s">
        <v>901</v>
      </c>
      <c r="E3463">
        <v>2</v>
      </c>
      <c r="F3463" t="str">
        <f>IFERROR(VLOOKUP(TRIM(sas_2015[[#This Row],[vehicle_Body type]]),body_cat[],2,FALSE)," ")</f>
        <v>combination long haul truck</v>
      </c>
      <c r="G3463" t="str">
        <f>IFERROR(VLOOKUP(TRIM(sas_2015[[#This Row],[Registration type]]),regi_cat[],2,FALSE)," ")</f>
        <v>single unit short haul</v>
      </c>
    </row>
    <row r="3464" spans="3:7" x14ac:dyDescent="0.2">
      <c r="C3464" t="s">
        <v>1067</v>
      </c>
      <c r="D3464" t="s">
        <v>902</v>
      </c>
      <c r="E3464">
        <v>2</v>
      </c>
      <c r="F3464" t="str">
        <f>IFERROR(VLOOKUP(TRIM(sas_2015[[#This Row],[vehicle_Body type]]),body_cat[],2,FALSE)," ")</f>
        <v>combination long haul truck</v>
      </c>
      <c r="G3464" t="str">
        <f>IFERROR(VLOOKUP(TRIM(sas_2015[[#This Row],[Registration type]]),regi_cat[],2,FALSE)," ")</f>
        <v>single unit short haul</v>
      </c>
    </row>
    <row r="3465" spans="3:7" x14ac:dyDescent="0.2">
      <c r="C3465" t="s">
        <v>1067</v>
      </c>
      <c r="D3465" t="s">
        <v>893</v>
      </c>
      <c r="E3465">
        <v>5</v>
      </c>
      <c r="F3465" t="str">
        <f>IFERROR(VLOOKUP(TRIM(sas_2015[[#This Row],[vehicle_Body type]]),body_cat[],2,FALSE)," ")</f>
        <v>combination long haul truck</v>
      </c>
      <c r="G3465" t="str">
        <f>IFERROR(VLOOKUP(TRIM(sas_2015[[#This Row],[Registration type]]),regi_cat[],2,FALSE)," ")</f>
        <v>single unit short haul</v>
      </c>
    </row>
    <row r="3466" spans="3:7" x14ac:dyDescent="0.2">
      <c r="C3466" t="s">
        <v>1067</v>
      </c>
      <c r="D3466" t="s">
        <v>903</v>
      </c>
      <c r="E3466">
        <v>4</v>
      </c>
      <c r="F3466" t="str">
        <f>IFERROR(VLOOKUP(TRIM(sas_2015[[#This Row],[vehicle_Body type]]),body_cat[],2,FALSE)," ")</f>
        <v>combination long haul truck</v>
      </c>
      <c r="G3466" t="str">
        <f>IFERROR(VLOOKUP(TRIM(sas_2015[[#This Row],[Registration type]]),regi_cat[],2,FALSE)," ")</f>
        <v>single unit short haul</v>
      </c>
    </row>
    <row r="3467" spans="3:7" x14ac:dyDescent="0.2">
      <c r="C3467" t="s">
        <v>1067</v>
      </c>
      <c r="D3467" t="s">
        <v>904</v>
      </c>
      <c r="E3467">
        <v>3</v>
      </c>
      <c r="F3467" t="str">
        <f>IFERROR(VLOOKUP(TRIM(sas_2015[[#This Row],[vehicle_Body type]]),body_cat[],2,FALSE)," ")</f>
        <v>combination long haul truck</v>
      </c>
      <c r="G3467" t="str">
        <f>IFERROR(VLOOKUP(TRIM(sas_2015[[#This Row],[Registration type]]),regi_cat[],2,FALSE)," ")</f>
        <v>combination short haul</v>
      </c>
    </row>
    <row r="3468" spans="3:7" x14ac:dyDescent="0.2">
      <c r="C3468" t="s">
        <v>1067</v>
      </c>
      <c r="D3468" t="s">
        <v>924</v>
      </c>
      <c r="E3468">
        <v>1</v>
      </c>
      <c r="F3468" t="str">
        <f>IFERROR(VLOOKUP(TRIM(sas_2015[[#This Row],[vehicle_Body type]]),body_cat[],2,FALSE)," ")</f>
        <v>combination long haul truck</v>
      </c>
      <c r="G3468" t="str">
        <f>IFERROR(VLOOKUP(TRIM(sas_2015[[#This Row],[Registration type]]),regi_cat[],2,FALSE)," ")</f>
        <v>combination short haul</v>
      </c>
    </row>
    <row r="3469" spans="3:7" x14ac:dyDescent="0.2">
      <c r="C3469" t="s">
        <v>1067</v>
      </c>
      <c r="D3469" t="s">
        <v>905</v>
      </c>
      <c r="E3469">
        <v>10</v>
      </c>
      <c r="F3469" t="str">
        <f>IFERROR(VLOOKUP(TRIM(sas_2015[[#This Row],[vehicle_Body type]]),body_cat[],2,FALSE)," ")</f>
        <v>combination long haul truck</v>
      </c>
      <c r="G3469" t="str">
        <f>IFERROR(VLOOKUP(TRIM(sas_2015[[#This Row],[Registration type]]),regi_cat[],2,FALSE)," ")</f>
        <v>combination short haul</v>
      </c>
    </row>
    <row r="3470" spans="3:7" x14ac:dyDescent="0.2">
      <c r="C3470" t="s">
        <v>1067</v>
      </c>
      <c r="D3470" t="s">
        <v>947</v>
      </c>
      <c r="E3470">
        <v>5</v>
      </c>
      <c r="F3470" t="str">
        <f>IFERROR(VLOOKUP(TRIM(sas_2015[[#This Row],[vehicle_Body type]]),body_cat[],2,FALSE)," ")</f>
        <v>combination long haul truck</v>
      </c>
      <c r="G3470" t="str">
        <f>IFERROR(VLOOKUP(TRIM(sas_2015[[#This Row],[Registration type]]),regi_cat[],2,FALSE)," ")</f>
        <v>combination short haul</v>
      </c>
    </row>
    <row r="3471" spans="3:7" x14ac:dyDescent="0.2">
      <c r="C3471" t="s">
        <v>1067</v>
      </c>
      <c r="D3471" t="s">
        <v>961</v>
      </c>
      <c r="E3471">
        <v>17</v>
      </c>
      <c r="F3471" t="str">
        <f>IFERROR(VLOOKUP(TRIM(sas_2015[[#This Row],[vehicle_Body type]]),body_cat[],2,FALSE)," ")</f>
        <v>combination long haul truck</v>
      </c>
      <c r="G3471" t="str">
        <f>IFERROR(VLOOKUP(TRIM(sas_2015[[#This Row],[Registration type]]),regi_cat[],2,FALSE)," ")</f>
        <v>combination short haul</v>
      </c>
    </row>
    <row r="3472" spans="3:7" x14ac:dyDescent="0.2">
      <c r="C3472" t="s">
        <v>1067</v>
      </c>
      <c r="D3472" t="s">
        <v>1061</v>
      </c>
      <c r="E3472">
        <v>17</v>
      </c>
      <c r="F3472" t="str">
        <f>IFERROR(VLOOKUP(TRIM(sas_2015[[#This Row],[vehicle_Body type]]),body_cat[],2,FALSE)," ")</f>
        <v>combination long haul truck</v>
      </c>
      <c r="G3472" t="str">
        <f>IFERROR(VLOOKUP(TRIM(sas_2015[[#This Row],[Registration type]]),regi_cat[],2,FALSE)," ")</f>
        <v>combination short haul</v>
      </c>
    </row>
    <row r="3473" spans="3:7" x14ac:dyDescent="0.2">
      <c r="C3473" t="s">
        <v>1067</v>
      </c>
      <c r="D3473" t="s">
        <v>925</v>
      </c>
      <c r="E3473">
        <v>141</v>
      </c>
      <c r="F3473" t="str">
        <f>IFERROR(VLOOKUP(TRIM(sas_2015[[#This Row],[vehicle_Body type]]),body_cat[],2,FALSE)," ")</f>
        <v>combination long haul truck</v>
      </c>
      <c r="G3473" t="str">
        <f>IFERROR(VLOOKUP(TRIM(sas_2015[[#This Row],[Registration type]]),regi_cat[],2,FALSE)," ")</f>
        <v>combination short haul</v>
      </c>
    </row>
    <row r="3474" spans="3:7" x14ac:dyDescent="0.2">
      <c r="C3474" t="s">
        <v>1067</v>
      </c>
      <c r="D3474" t="s">
        <v>964</v>
      </c>
      <c r="E3474">
        <v>1</v>
      </c>
      <c r="F3474" t="str">
        <f>IFERROR(VLOOKUP(TRIM(sas_2015[[#This Row],[vehicle_Body type]]),body_cat[],2,FALSE)," ")</f>
        <v>combination long haul truck</v>
      </c>
      <c r="G3474" t="str">
        <f>IFERROR(VLOOKUP(TRIM(sas_2015[[#This Row],[Registration type]]),regi_cat[],2,FALSE)," ")</f>
        <v>trailer</v>
      </c>
    </row>
    <row r="3475" spans="3:7" x14ac:dyDescent="0.2">
      <c r="C3475" t="s">
        <v>1067</v>
      </c>
      <c r="D3475" t="s">
        <v>906</v>
      </c>
      <c r="E3475">
        <v>1</v>
      </c>
      <c r="F3475" t="str">
        <f>IFERROR(VLOOKUP(TRIM(sas_2015[[#This Row],[vehicle_Body type]]),body_cat[],2,FALSE)," ")</f>
        <v>combination long haul truck</v>
      </c>
      <c r="G3475" t="str">
        <f>IFERROR(VLOOKUP(TRIM(sas_2015[[#This Row],[Registration type]]),regi_cat[],2,FALSE)," ")</f>
        <v>passenger truck</v>
      </c>
    </row>
    <row r="3476" spans="3:7" x14ac:dyDescent="0.2">
      <c r="C3476" t="s">
        <v>1067</v>
      </c>
      <c r="D3476" t="s">
        <v>907</v>
      </c>
      <c r="E3476">
        <v>2</v>
      </c>
      <c r="F3476" t="str">
        <f>IFERROR(VLOOKUP(TRIM(sas_2015[[#This Row],[vehicle_Body type]]),body_cat[],2,FALSE)," ")</f>
        <v>combination long haul truck</v>
      </c>
      <c r="G3476" t="str">
        <f>IFERROR(VLOOKUP(TRIM(sas_2015[[#This Row],[Registration type]]),regi_cat[],2,FALSE)," ")</f>
        <v>equipment</v>
      </c>
    </row>
    <row r="3477" spans="3:7" x14ac:dyDescent="0.2">
      <c r="C3477" t="s">
        <v>1067</v>
      </c>
      <c r="D3477" t="s">
        <v>839</v>
      </c>
      <c r="E3477">
        <v>636</v>
      </c>
      <c r="F3477" t="str">
        <f>IFERROR(VLOOKUP(TRIM(sas_2015[[#This Row],[vehicle_Body type]]),body_cat[],2,FALSE)," ")</f>
        <v>combination long haul truck</v>
      </c>
      <c r="G3477" t="str">
        <f>IFERROR(VLOOKUP(TRIM(sas_2015[[#This Row],[Registration type]]),regi_cat[],2,FALSE)," ")</f>
        <v>passenger truck</v>
      </c>
    </row>
    <row r="3478" spans="3:7" x14ac:dyDescent="0.2">
      <c r="C3478" t="s">
        <v>1067</v>
      </c>
      <c r="D3478" t="s">
        <v>724</v>
      </c>
      <c r="E3478">
        <v>4</v>
      </c>
      <c r="F3478" t="str">
        <f>IFERROR(VLOOKUP(TRIM(sas_2015[[#This Row],[vehicle_Body type]]),body_cat[],2,FALSE)," ")</f>
        <v>combination long haul truck</v>
      </c>
      <c r="G3478" t="str">
        <f>IFERROR(VLOOKUP(TRIM(sas_2015[[#This Row],[Registration type]]),regi_cat[],2,FALSE)," ")</f>
        <v>auto</v>
      </c>
    </row>
    <row r="3479" spans="3:7" x14ac:dyDescent="0.2">
      <c r="C3479" t="s">
        <v>1067</v>
      </c>
      <c r="D3479" t="s">
        <v>895</v>
      </c>
      <c r="E3479">
        <v>3</v>
      </c>
      <c r="F3479" t="str">
        <f>IFERROR(VLOOKUP(TRIM(sas_2015[[#This Row],[vehicle_Body type]]),body_cat[],2,FALSE)," ")</f>
        <v>combination long haul truck</v>
      </c>
      <c r="G3479" t="str">
        <f>IFERROR(VLOOKUP(TRIM(sas_2015[[#This Row],[Registration type]]),regi_cat[],2,FALSE)," ")</f>
        <v>single unit short haul</v>
      </c>
    </row>
    <row r="3480" spans="3:7" x14ac:dyDescent="0.2">
      <c r="C3480" t="s">
        <v>1067</v>
      </c>
      <c r="D3480" t="s">
        <v>908</v>
      </c>
      <c r="E3480">
        <v>1</v>
      </c>
      <c r="F3480" t="str">
        <f>IFERROR(VLOOKUP(TRIM(sas_2015[[#This Row],[vehicle_Body type]]),body_cat[],2,FALSE)," ")</f>
        <v>combination long haul truck</v>
      </c>
      <c r="G3480" t="str">
        <f>IFERROR(VLOOKUP(TRIM(sas_2015[[#This Row],[Registration type]]),regi_cat[],2,FALSE)," ")</f>
        <v>single unit short haul</v>
      </c>
    </row>
    <row r="3481" spans="3:7" x14ac:dyDescent="0.2">
      <c r="C3481" t="s">
        <v>1067</v>
      </c>
      <c r="D3481" t="s">
        <v>896</v>
      </c>
      <c r="E3481">
        <v>49</v>
      </c>
      <c r="F3481" t="str">
        <f>IFERROR(VLOOKUP(TRIM(sas_2015[[#This Row],[vehicle_Body type]]),body_cat[],2,FALSE)," ")</f>
        <v>combination long haul truck</v>
      </c>
      <c r="G3481" t="str">
        <f>IFERROR(VLOOKUP(TRIM(sas_2015[[#This Row],[Registration type]]),regi_cat[],2,FALSE)," ")</f>
        <v>single unit short haul</v>
      </c>
    </row>
    <row r="3482" spans="3:7" x14ac:dyDescent="0.2">
      <c r="C3482" t="s">
        <v>1067</v>
      </c>
      <c r="D3482" t="s">
        <v>793</v>
      </c>
      <c r="E3482">
        <v>35</v>
      </c>
      <c r="F3482" t="str">
        <f>IFERROR(VLOOKUP(TRIM(sas_2015[[#This Row],[vehicle_Body type]]),body_cat[],2,FALSE)," ")</f>
        <v>combination long haul truck</v>
      </c>
      <c r="G3482" t="str">
        <f>IFERROR(VLOOKUP(TRIM(sas_2015[[#This Row],[Registration type]]),regi_cat[],2,FALSE)," ")</f>
        <v>single unit short haul</v>
      </c>
    </row>
    <row r="3483" spans="3:7" x14ac:dyDescent="0.2">
      <c r="C3483" t="s">
        <v>1067</v>
      </c>
      <c r="D3483" t="s">
        <v>909</v>
      </c>
      <c r="E3483">
        <v>34</v>
      </c>
      <c r="F3483" t="str">
        <f>IFERROR(VLOOKUP(TRIM(sas_2015[[#This Row],[vehicle_Body type]]),body_cat[],2,FALSE)," ")</f>
        <v>combination long haul truck</v>
      </c>
      <c r="G3483" t="str">
        <f>IFERROR(VLOOKUP(TRIM(sas_2015[[#This Row],[Registration type]]),regi_cat[],2,FALSE)," ")</f>
        <v>single unit short haul</v>
      </c>
    </row>
    <row r="3484" spans="3:7" x14ac:dyDescent="0.2">
      <c r="C3484" t="s">
        <v>1067</v>
      </c>
      <c r="D3484" t="s">
        <v>910</v>
      </c>
      <c r="E3484">
        <v>44</v>
      </c>
      <c r="F3484" t="str">
        <f>IFERROR(VLOOKUP(TRIM(sas_2015[[#This Row],[vehicle_Body type]]),body_cat[],2,FALSE)," ")</f>
        <v>combination long haul truck</v>
      </c>
      <c r="G3484" t="str">
        <f>IFERROR(VLOOKUP(TRIM(sas_2015[[#This Row],[Registration type]]),regi_cat[],2,FALSE)," ")</f>
        <v>combination short haul</v>
      </c>
    </row>
    <row r="3485" spans="3:7" x14ac:dyDescent="0.2">
      <c r="C3485" t="s">
        <v>1067</v>
      </c>
      <c r="D3485" t="s">
        <v>731</v>
      </c>
      <c r="E3485">
        <v>4</v>
      </c>
      <c r="F3485" t="str">
        <f>IFERROR(VLOOKUP(TRIM(sas_2015[[#This Row],[vehicle_Body type]]),body_cat[],2,FALSE)," ")</f>
        <v>combination long haul truck</v>
      </c>
      <c r="G3485" t="str">
        <f>IFERROR(VLOOKUP(TRIM(sas_2015[[#This Row],[Registration type]]),regi_cat[],2,FALSE)," ")</f>
        <v>combination short haul</v>
      </c>
    </row>
    <row r="3486" spans="3:7" x14ac:dyDescent="0.2">
      <c r="C3486" t="s">
        <v>1067</v>
      </c>
      <c r="D3486" t="s">
        <v>911</v>
      </c>
      <c r="E3486">
        <v>8</v>
      </c>
      <c r="F3486" t="str">
        <f>IFERROR(VLOOKUP(TRIM(sas_2015[[#This Row],[vehicle_Body type]]),body_cat[],2,FALSE)," ")</f>
        <v>combination long haul truck</v>
      </c>
      <c r="G3486" t="str">
        <f>IFERROR(VLOOKUP(TRIM(sas_2015[[#This Row],[Registration type]]),regi_cat[],2,FALSE)," ")</f>
        <v>combination short haul</v>
      </c>
    </row>
    <row r="3487" spans="3:7" x14ac:dyDescent="0.2">
      <c r="C3487" t="s">
        <v>1067</v>
      </c>
      <c r="D3487" t="s">
        <v>912</v>
      </c>
      <c r="E3487">
        <v>189</v>
      </c>
      <c r="F3487" t="str">
        <f>IFERROR(VLOOKUP(TRIM(sas_2015[[#This Row],[vehicle_Body type]]),body_cat[],2,FALSE)," ")</f>
        <v>combination long haul truck</v>
      </c>
      <c r="G3487" t="str">
        <f>IFERROR(VLOOKUP(TRIM(sas_2015[[#This Row],[Registration type]]),regi_cat[],2,FALSE)," ")</f>
        <v>combination short haul</v>
      </c>
    </row>
    <row r="3488" spans="3:7" x14ac:dyDescent="0.2">
      <c r="C3488" t="s">
        <v>1067</v>
      </c>
      <c r="D3488" t="s">
        <v>927</v>
      </c>
      <c r="E3488">
        <v>5</v>
      </c>
      <c r="F3488" t="str">
        <f>IFERROR(VLOOKUP(TRIM(sas_2015[[#This Row],[vehicle_Body type]]),body_cat[],2,FALSE)," ")</f>
        <v>combination long haul truck</v>
      </c>
      <c r="G3488" t="str">
        <f>IFERROR(VLOOKUP(TRIM(sas_2015[[#This Row],[Registration type]]),regi_cat[],2,FALSE)," ")</f>
        <v>combination short haul</v>
      </c>
    </row>
    <row r="3489" spans="3:7" x14ac:dyDescent="0.2">
      <c r="C3489" t="s">
        <v>1067</v>
      </c>
      <c r="D3489" t="s">
        <v>928</v>
      </c>
      <c r="E3489">
        <v>76</v>
      </c>
      <c r="F3489" t="str">
        <f>IFERROR(VLOOKUP(TRIM(sas_2015[[#This Row],[vehicle_Body type]]),body_cat[],2,FALSE)," ")</f>
        <v>combination long haul truck</v>
      </c>
      <c r="G3489" t="str">
        <f>IFERROR(VLOOKUP(TRIM(sas_2015[[#This Row],[Registration type]]),regi_cat[],2,FALSE)," ")</f>
        <v>combination short haul</v>
      </c>
    </row>
    <row r="3490" spans="3:7" x14ac:dyDescent="0.2">
      <c r="C3490" t="s">
        <v>1067</v>
      </c>
      <c r="D3490" t="s">
        <v>732</v>
      </c>
      <c r="E3490">
        <v>119</v>
      </c>
      <c r="F3490" t="str">
        <f>IFERROR(VLOOKUP(TRIM(sas_2015[[#This Row],[vehicle_Body type]]),body_cat[],2,FALSE)," ")</f>
        <v>combination long haul truck</v>
      </c>
      <c r="G3490" t="str">
        <f>IFERROR(VLOOKUP(TRIM(sas_2015[[#This Row],[Registration type]]),regi_cat[],2,FALSE)," ")</f>
        <v>combination short haul</v>
      </c>
    </row>
    <row r="3491" spans="3:7" x14ac:dyDescent="0.2">
      <c r="C3491" t="s">
        <v>1067</v>
      </c>
      <c r="D3491" t="s">
        <v>1062</v>
      </c>
      <c r="E3491">
        <v>8</v>
      </c>
      <c r="F3491" t="str">
        <f>IFERROR(VLOOKUP(TRIM(sas_2015[[#This Row],[vehicle_Body type]]),body_cat[],2,FALSE)," ")</f>
        <v>combination long haul truck</v>
      </c>
      <c r="G3491" t="str">
        <f>IFERROR(VLOOKUP(TRIM(sas_2015[[#This Row],[Registration type]]),regi_cat[],2,FALSE)," ")</f>
        <v>combination short haul</v>
      </c>
    </row>
    <row r="3492" spans="3:7" x14ac:dyDescent="0.2">
      <c r="C3492" t="s">
        <v>1067</v>
      </c>
      <c r="D3492" t="s">
        <v>733</v>
      </c>
      <c r="E3492">
        <v>93</v>
      </c>
      <c r="F3492" t="str">
        <f>IFERROR(VLOOKUP(TRIM(sas_2015[[#This Row],[vehicle_Body type]]),body_cat[],2,FALSE)," ")</f>
        <v>combination long haul truck</v>
      </c>
      <c r="G3492" t="str">
        <f>IFERROR(VLOOKUP(TRIM(sas_2015[[#This Row],[Registration type]]),regi_cat[],2,FALSE)," ")</f>
        <v>combination short haul</v>
      </c>
    </row>
    <row r="3493" spans="3:7" x14ac:dyDescent="0.2">
      <c r="C3493" t="s">
        <v>1067</v>
      </c>
      <c r="D3493" t="s">
        <v>794</v>
      </c>
      <c r="E3493">
        <v>2</v>
      </c>
      <c r="F3493" t="str">
        <f>IFERROR(VLOOKUP(TRIM(sas_2015[[#This Row],[vehicle_Body type]]),body_cat[],2,FALSE)," ")</f>
        <v>combination long haul truck</v>
      </c>
      <c r="G3493" t="str">
        <f>IFERROR(VLOOKUP(TRIM(sas_2015[[#This Row],[Registration type]]),regi_cat[],2,FALSE)," ")</f>
        <v>auto</v>
      </c>
    </row>
    <row r="3494" spans="3:7" x14ac:dyDescent="0.2">
      <c r="C3494" t="s">
        <v>1067</v>
      </c>
      <c r="D3494" t="s">
        <v>736</v>
      </c>
      <c r="E3494">
        <v>912</v>
      </c>
      <c r="F3494" t="str">
        <f>IFERROR(VLOOKUP(TRIM(sas_2015[[#This Row],[vehicle_Body type]]),body_cat[],2,FALSE)," ")</f>
        <v>combination long haul truck</v>
      </c>
      <c r="G3494" t="str">
        <f>IFERROR(VLOOKUP(TRIM(sas_2015[[#This Row],[Registration type]]),regi_cat[],2,FALSE)," ")</f>
        <v>municipal other</v>
      </c>
    </row>
    <row r="3495" spans="3:7" x14ac:dyDescent="0.2">
      <c r="C3495" t="s">
        <v>1067</v>
      </c>
      <c r="D3495" t="s">
        <v>738</v>
      </c>
      <c r="E3495">
        <v>2</v>
      </c>
      <c r="F3495" t="str">
        <f>IFERROR(VLOOKUP(TRIM(sas_2015[[#This Row],[vehicle_Body type]]),body_cat[],2,FALSE)," ")</f>
        <v>combination long haul truck</v>
      </c>
      <c r="G3495" t="str">
        <f>IFERROR(VLOOKUP(TRIM(sas_2015[[#This Row],[Registration type]]),regi_cat[],2,FALSE)," ")</f>
        <v>auto</v>
      </c>
    </row>
    <row r="3496" spans="3:7" x14ac:dyDescent="0.2">
      <c r="C3496" t="s">
        <v>1067</v>
      </c>
      <c r="D3496" t="s">
        <v>913</v>
      </c>
      <c r="E3496">
        <v>38</v>
      </c>
      <c r="F3496" t="str">
        <f>IFERROR(VLOOKUP(TRIM(sas_2015[[#This Row],[vehicle_Body type]]),body_cat[],2,FALSE)," ")</f>
        <v>combination long haul truck</v>
      </c>
      <c r="G3496" t="str">
        <f>IFERROR(VLOOKUP(TRIM(sas_2015[[#This Row],[Registration type]]),regi_cat[],2,FALSE)," ")</f>
        <v>equipment</v>
      </c>
    </row>
    <row r="3497" spans="3:7" x14ac:dyDescent="0.2">
      <c r="C3497" t="s">
        <v>1067</v>
      </c>
      <c r="D3497" t="s">
        <v>741</v>
      </c>
      <c r="E3497">
        <v>17</v>
      </c>
      <c r="F3497" t="str">
        <f>IFERROR(VLOOKUP(TRIM(sas_2015[[#This Row],[vehicle_Body type]]),body_cat[],2,FALSE)," ")</f>
        <v>combination long haul truck</v>
      </c>
      <c r="G3497" t="str">
        <f>IFERROR(VLOOKUP(TRIM(sas_2015[[#This Row],[Registration type]]),regi_cat[],2,FALSE)," ")</f>
        <v>passenger truck</v>
      </c>
    </row>
    <row r="3498" spans="3:7" x14ac:dyDescent="0.2">
      <c r="C3498" t="s">
        <v>1067</v>
      </c>
      <c r="D3498" t="s">
        <v>742</v>
      </c>
      <c r="E3498">
        <v>13</v>
      </c>
      <c r="F3498" t="str">
        <f>IFERROR(VLOOKUP(TRIM(sas_2015[[#This Row],[vehicle_Body type]]),body_cat[],2,FALSE)," ")</f>
        <v>combination long haul truck</v>
      </c>
      <c r="G3498" t="str">
        <f>IFERROR(VLOOKUP(TRIM(sas_2015[[#This Row],[Registration type]]),regi_cat[],2,FALSE)," ")</f>
        <v>trailer</v>
      </c>
    </row>
    <row r="3499" spans="3:7" x14ac:dyDescent="0.2">
      <c r="C3499" t="s">
        <v>1067</v>
      </c>
      <c r="D3499" t="s">
        <v>743</v>
      </c>
      <c r="E3499">
        <v>11</v>
      </c>
      <c r="F3499" t="str">
        <f>IFERROR(VLOOKUP(TRIM(sas_2015[[#This Row],[vehicle_Body type]]),body_cat[],2,FALSE)," ")</f>
        <v>combination long haul truck</v>
      </c>
      <c r="G3499" t="str">
        <f>IFERROR(VLOOKUP(TRIM(sas_2015[[#This Row],[Registration type]]),regi_cat[],2,FALSE)," ")</f>
        <v>passenger truck</v>
      </c>
    </row>
    <row r="3500" spans="3:7" x14ac:dyDescent="0.2">
      <c r="C3500" t="s">
        <v>1067</v>
      </c>
      <c r="D3500" t="s">
        <v>745</v>
      </c>
      <c r="E3500">
        <v>9</v>
      </c>
      <c r="F3500" t="str">
        <f>IFERROR(VLOOKUP(TRIM(sas_2015[[#This Row],[vehicle_Body type]]),body_cat[],2,FALSE)," ")</f>
        <v>combination long haul truck</v>
      </c>
      <c r="G3500" t="str">
        <f>IFERROR(VLOOKUP(TRIM(sas_2015[[#This Row],[Registration type]]),regi_cat[],2,FALSE)," ")</f>
        <v>school bus</v>
      </c>
    </row>
    <row r="3501" spans="3:7" x14ac:dyDescent="0.2">
      <c r="C3501" t="s">
        <v>1067</v>
      </c>
      <c r="D3501" t="s">
        <v>810</v>
      </c>
      <c r="E3501">
        <v>2</v>
      </c>
      <c r="F3501" t="str">
        <f>IFERROR(VLOOKUP(TRIM(sas_2015[[#This Row],[vehicle_Body type]]),body_cat[],2,FALSE)," ")</f>
        <v>combination long haul truck</v>
      </c>
      <c r="G3501" t="str">
        <f>IFERROR(VLOOKUP(TRIM(sas_2015[[#This Row],[Registration type]]),regi_cat[],2,FALSE)," ")</f>
        <v>auto</v>
      </c>
    </row>
    <row r="3502" spans="3:7" x14ac:dyDescent="0.2">
      <c r="C3502" t="s">
        <v>1067</v>
      </c>
      <c r="D3502" t="s">
        <v>747</v>
      </c>
      <c r="E3502">
        <v>127</v>
      </c>
      <c r="F3502" t="str">
        <f>IFERROR(VLOOKUP(TRIM(sas_2015[[#This Row],[vehicle_Body type]]),body_cat[],2,FALSE)," ")</f>
        <v>combination long haul truck</v>
      </c>
      <c r="G3502" t="str">
        <f>IFERROR(VLOOKUP(TRIM(sas_2015[[#This Row],[Registration type]]),regi_cat[],2,FALSE)," ")</f>
        <v>auto</v>
      </c>
    </row>
    <row r="3503" spans="3:7" x14ac:dyDescent="0.2">
      <c r="C3503" t="s">
        <v>1067</v>
      </c>
      <c r="D3503" t="s">
        <v>914</v>
      </c>
      <c r="E3503">
        <v>3</v>
      </c>
      <c r="F3503" t="str">
        <f>IFERROR(VLOOKUP(TRIM(sas_2015[[#This Row],[vehicle_Body type]]),body_cat[],2,FALSE)," ")</f>
        <v>combination long haul truck</v>
      </c>
      <c r="G3503" t="str">
        <f>IFERROR(VLOOKUP(TRIM(sas_2015[[#This Row],[Registration type]]),regi_cat[],2,FALSE)," ")</f>
        <v>light commercial truck</v>
      </c>
    </row>
    <row r="3504" spans="3:7" x14ac:dyDescent="0.2">
      <c r="C3504" t="s">
        <v>1067</v>
      </c>
      <c r="D3504" t="s">
        <v>751</v>
      </c>
      <c r="E3504">
        <v>6</v>
      </c>
      <c r="F3504" t="str">
        <f>IFERROR(VLOOKUP(TRIM(sas_2015[[#This Row],[vehicle_Body type]]),body_cat[],2,FALSE)," ")</f>
        <v>combination long haul truck</v>
      </c>
      <c r="G3504" t="str">
        <f>IFERROR(VLOOKUP(TRIM(sas_2015[[#This Row],[Registration type]]),regi_cat[],2,FALSE)," ")</f>
        <v>trailer</v>
      </c>
    </row>
    <row r="3505" spans="3:7" x14ac:dyDescent="0.2">
      <c r="C3505" t="s">
        <v>1067</v>
      </c>
      <c r="D3505" t="s">
        <v>872</v>
      </c>
      <c r="E3505">
        <v>4</v>
      </c>
      <c r="F3505" t="str">
        <f>IFERROR(VLOOKUP(TRIM(sas_2015[[#This Row],[vehicle_Body type]]),body_cat[],2,FALSE)," ")</f>
        <v>combination long haul truck</v>
      </c>
      <c r="G3505" t="str">
        <f>IFERROR(VLOOKUP(TRIM(sas_2015[[#This Row],[Registration type]]),regi_cat[],2,FALSE)," ")</f>
        <v>trailer</v>
      </c>
    </row>
    <row r="3506" spans="3:7" x14ac:dyDescent="0.2">
      <c r="C3506" t="s">
        <v>1067</v>
      </c>
      <c r="D3506" t="s">
        <v>884</v>
      </c>
      <c r="E3506">
        <v>3</v>
      </c>
      <c r="F3506" t="str">
        <f>IFERROR(VLOOKUP(TRIM(sas_2015[[#This Row],[vehicle_Body type]]),body_cat[],2,FALSE)," ")</f>
        <v>combination long haul truck</v>
      </c>
      <c r="G3506" t="str">
        <f>IFERROR(VLOOKUP(TRIM(sas_2015[[#This Row],[Registration type]]),regi_cat[],2,FALSE)," ")</f>
        <v>trailer</v>
      </c>
    </row>
    <row r="3507" spans="3:7" x14ac:dyDescent="0.2">
      <c r="C3507" t="s">
        <v>1067</v>
      </c>
      <c r="D3507" t="s">
        <v>752</v>
      </c>
      <c r="E3507">
        <v>107</v>
      </c>
      <c r="F3507" t="str">
        <f>IFERROR(VLOOKUP(TRIM(sas_2015[[#This Row],[vehicle_Body type]]),body_cat[],2,FALSE)," ")</f>
        <v>combination long haul truck</v>
      </c>
      <c r="G3507" t="str">
        <f>IFERROR(VLOOKUP(TRIM(sas_2015[[#This Row],[Registration type]]),regi_cat[],2,FALSE)," ")</f>
        <v>light commercial truck</v>
      </c>
    </row>
    <row r="3508" spans="3:7" x14ac:dyDescent="0.2">
      <c r="C3508" t="s">
        <v>1067</v>
      </c>
      <c r="D3508" t="s">
        <v>753</v>
      </c>
      <c r="E3508">
        <v>248</v>
      </c>
      <c r="F3508" t="str">
        <f>IFERROR(VLOOKUP(TRIM(sas_2015[[#This Row],[vehicle_Body type]]),body_cat[],2,FALSE)," ")</f>
        <v>combination long haul truck</v>
      </c>
      <c r="G3508" t="str">
        <f>IFERROR(VLOOKUP(TRIM(sas_2015[[#This Row],[Registration type]]),regi_cat[],2,FALSE)," ")</f>
        <v>light commercial truck</v>
      </c>
    </row>
    <row r="3509" spans="3:7" x14ac:dyDescent="0.2">
      <c r="C3509" t="s">
        <v>1067</v>
      </c>
      <c r="D3509" t="s">
        <v>868</v>
      </c>
      <c r="E3509">
        <v>1813</v>
      </c>
      <c r="F3509" t="str">
        <f>IFERROR(VLOOKUP(TRIM(sas_2015[[#This Row],[vehicle_Body type]]),body_cat[],2,FALSE)," ")</f>
        <v>combination long haul truck</v>
      </c>
      <c r="G3509" t="str">
        <f>IFERROR(VLOOKUP(TRIM(sas_2015[[#This Row],[Registration type]]),regi_cat[],2,FALSE)," ")</f>
        <v>single unit long haul</v>
      </c>
    </row>
    <row r="3510" spans="3:7" x14ac:dyDescent="0.2">
      <c r="C3510" t="s">
        <v>1067</v>
      </c>
      <c r="D3510" t="s">
        <v>881</v>
      </c>
      <c r="E3510">
        <v>99</v>
      </c>
      <c r="F3510" t="str">
        <f>IFERROR(VLOOKUP(TRIM(sas_2015[[#This Row],[vehicle_Body type]]),body_cat[],2,FALSE)," ")</f>
        <v>combination long haul truck</v>
      </c>
      <c r="G3510" t="str">
        <f>IFERROR(VLOOKUP(TRIM(sas_2015[[#This Row],[Registration type]]),regi_cat[],2,FALSE)," ")</f>
        <v>single unit long haul</v>
      </c>
    </row>
    <row r="3511" spans="3:7" x14ac:dyDescent="0.2">
      <c r="C3511" t="s">
        <v>1067</v>
      </c>
      <c r="D3511" t="s">
        <v>876</v>
      </c>
      <c r="E3511">
        <v>257</v>
      </c>
      <c r="F3511" t="str">
        <f>IFERROR(VLOOKUP(TRIM(sas_2015[[#This Row],[vehicle_Body type]]),body_cat[],2,FALSE)," ")</f>
        <v>combination long haul truck</v>
      </c>
      <c r="G3511" t="str">
        <f>IFERROR(VLOOKUP(TRIM(sas_2015[[#This Row],[Registration type]]),regi_cat[],2,FALSE)," ")</f>
        <v>single unit long haul</v>
      </c>
    </row>
    <row r="3512" spans="3:7" x14ac:dyDescent="0.2">
      <c r="C3512" t="s">
        <v>1067</v>
      </c>
      <c r="D3512" t="s">
        <v>898</v>
      </c>
      <c r="E3512">
        <v>425</v>
      </c>
      <c r="F3512" t="str">
        <f>IFERROR(VLOOKUP(TRIM(sas_2015[[#This Row],[vehicle_Body type]]),body_cat[],2,FALSE)," ")</f>
        <v>combination long haul truck</v>
      </c>
      <c r="G3512" t="str">
        <f>IFERROR(VLOOKUP(TRIM(sas_2015[[#This Row],[Registration type]]),regi_cat[],2,FALSE)," ")</f>
        <v>combination long haul</v>
      </c>
    </row>
    <row r="3513" spans="3:7" x14ac:dyDescent="0.2">
      <c r="C3513" t="s">
        <v>1067</v>
      </c>
      <c r="D3513" t="s">
        <v>754</v>
      </c>
      <c r="E3513">
        <v>34</v>
      </c>
      <c r="F3513" t="str">
        <f>IFERROR(VLOOKUP(TRIM(sas_2015[[#This Row],[vehicle_Body type]]),body_cat[],2,FALSE)," ")</f>
        <v>combination long haul truck</v>
      </c>
      <c r="G3513" t="str">
        <f>IFERROR(VLOOKUP(TRIM(sas_2015[[#This Row],[Registration type]]),regi_cat[],2,FALSE)," ")</f>
        <v>combination long haul</v>
      </c>
    </row>
    <row r="3514" spans="3:7" x14ac:dyDescent="0.2">
      <c r="C3514" t="s">
        <v>1067</v>
      </c>
      <c r="D3514" t="s">
        <v>755</v>
      </c>
      <c r="E3514">
        <v>32</v>
      </c>
      <c r="F3514" t="str">
        <f>IFERROR(VLOOKUP(TRIM(sas_2015[[#This Row],[vehicle_Body type]]),body_cat[],2,FALSE)," ")</f>
        <v>combination long haul truck</v>
      </c>
      <c r="G3514" t="str">
        <f>IFERROR(VLOOKUP(TRIM(sas_2015[[#This Row],[Registration type]]),regi_cat[],2,FALSE)," ")</f>
        <v>combination long haul</v>
      </c>
    </row>
    <row r="3515" spans="3:7" x14ac:dyDescent="0.2">
      <c r="C3515" t="s">
        <v>1067</v>
      </c>
      <c r="D3515" t="s">
        <v>899</v>
      </c>
      <c r="E3515">
        <v>198</v>
      </c>
      <c r="F3515" t="str">
        <f>IFERROR(VLOOKUP(TRIM(sas_2015[[#This Row],[vehicle_Body type]]),body_cat[],2,FALSE)," ")</f>
        <v>combination long haul truck</v>
      </c>
      <c r="G3515" t="str">
        <f>IFERROR(VLOOKUP(TRIM(sas_2015[[#This Row],[Registration type]]),regi_cat[],2,FALSE)," ")</f>
        <v>combination long haul</v>
      </c>
    </row>
    <row r="3516" spans="3:7" x14ac:dyDescent="0.2">
      <c r="C3516" t="s">
        <v>1067</v>
      </c>
      <c r="D3516" t="s">
        <v>756</v>
      </c>
      <c r="E3516">
        <v>1030</v>
      </c>
      <c r="F3516" t="str">
        <f>IFERROR(VLOOKUP(TRIM(sas_2015[[#This Row],[vehicle_Body type]]),body_cat[],2,FALSE)," ")</f>
        <v>combination long haul truck</v>
      </c>
      <c r="G3516" t="str">
        <f>IFERROR(VLOOKUP(TRIM(sas_2015[[#This Row],[Registration type]]),regi_cat[],2,FALSE)," ")</f>
        <v>combination long haul</v>
      </c>
    </row>
    <row r="3517" spans="3:7" x14ac:dyDescent="0.2">
      <c r="C3517" t="s">
        <v>1067</v>
      </c>
      <c r="D3517" t="s">
        <v>915</v>
      </c>
      <c r="E3517">
        <v>174</v>
      </c>
      <c r="F3517" t="str">
        <f>IFERROR(VLOOKUP(TRIM(sas_2015[[#This Row],[vehicle_Body type]]),body_cat[],2,FALSE)," ")</f>
        <v>combination long haul truck</v>
      </c>
      <c r="G3517" t="str">
        <f>IFERROR(VLOOKUP(TRIM(sas_2015[[#This Row],[Registration type]]),regi_cat[],2,FALSE)," ")</f>
        <v>combination long haul</v>
      </c>
    </row>
    <row r="3518" spans="3:7" x14ac:dyDescent="0.2">
      <c r="C3518" t="s">
        <v>1067</v>
      </c>
      <c r="D3518" t="s">
        <v>916</v>
      </c>
      <c r="E3518">
        <v>441</v>
      </c>
      <c r="F3518" t="str">
        <f>IFERROR(VLOOKUP(TRIM(sas_2015[[#This Row],[vehicle_Body type]]),body_cat[],2,FALSE)," ")</f>
        <v>combination long haul truck</v>
      </c>
      <c r="G3518" t="str">
        <f>IFERROR(VLOOKUP(TRIM(sas_2015[[#This Row],[Registration type]]),regi_cat[],2,FALSE)," ")</f>
        <v>combination long haul</v>
      </c>
    </row>
    <row r="3519" spans="3:7" x14ac:dyDescent="0.2">
      <c r="C3519" t="s">
        <v>1067</v>
      </c>
      <c r="D3519" t="s">
        <v>917</v>
      </c>
      <c r="E3519">
        <v>1375</v>
      </c>
      <c r="F3519" t="str">
        <f>IFERROR(VLOOKUP(TRIM(sas_2015[[#This Row],[vehicle_Body type]]),body_cat[],2,FALSE)," ")</f>
        <v>combination long haul truck</v>
      </c>
      <c r="G3519" t="str">
        <f>IFERROR(VLOOKUP(TRIM(sas_2015[[#This Row],[Registration type]]),regi_cat[],2,FALSE)," ")</f>
        <v>combination long haul</v>
      </c>
    </row>
    <row r="3520" spans="3:7" x14ac:dyDescent="0.2">
      <c r="C3520" t="s">
        <v>1067</v>
      </c>
      <c r="D3520" t="s">
        <v>1063</v>
      </c>
      <c r="E3520">
        <v>27</v>
      </c>
      <c r="F3520" t="str">
        <f>IFERROR(VLOOKUP(TRIM(sas_2015[[#This Row],[vehicle_Body type]]),body_cat[],2,FALSE)," ")</f>
        <v>combination long haul truck</v>
      </c>
      <c r="G3520" t="str">
        <f>IFERROR(VLOOKUP(TRIM(sas_2015[[#This Row],[Registration type]]),regi_cat[],2,FALSE)," ")</f>
        <v>combination long haul</v>
      </c>
    </row>
    <row r="3521" spans="3:7" x14ac:dyDescent="0.2">
      <c r="C3521" t="s">
        <v>1067</v>
      </c>
      <c r="D3521" t="s">
        <v>757</v>
      </c>
      <c r="E3521">
        <v>48</v>
      </c>
      <c r="F3521" t="str">
        <f>IFERROR(VLOOKUP(TRIM(sas_2015[[#This Row],[vehicle_Body type]]),body_cat[],2,FALSE)," ")</f>
        <v>combination long haul truck</v>
      </c>
      <c r="G3521" t="str">
        <f>IFERROR(VLOOKUP(TRIM(sas_2015[[#This Row],[Registration type]]),regi_cat[],2,FALSE)," ")</f>
        <v>light commercial truck</v>
      </c>
    </row>
    <row r="3522" spans="3:7" x14ac:dyDescent="0.2">
      <c r="C3522" t="s">
        <v>1067</v>
      </c>
      <c r="D3522" t="s">
        <v>758</v>
      </c>
      <c r="E3522">
        <v>1693</v>
      </c>
      <c r="F3522" t="str">
        <f>IFERROR(VLOOKUP(TRIM(sas_2015[[#This Row],[vehicle_Body type]]),body_cat[],2,FALSE)," ")</f>
        <v>combination long haul truck</v>
      </c>
      <c r="G3522" t="str">
        <f>IFERROR(VLOOKUP(TRIM(sas_2015[[#This Row],[Registration type]]),regi_cat[],2,FALSE)," ")</f>
        <v>combination long haul</v>
      </c>
    </row>
    <row r="3523" spans="3:7" x14ac:dyDescent="0.2">
      <c r="C3523" t="s">
        <v>1067</v>
      </c>
      <c r="D3523" t="s">
        <v>867</v>
      </c>
      <c r="E3523">
        <v>5</v>
      </c>
      <c r="F3523" t="str">
        <f>IFERROR(VLOOKUP(TRIM(sas_2015[[#This Row],[vehicle_Body type]]),body_cat[],2,FALSE)," ")</f>
        <v>combination long haul truck</v>
      </c>
      <c r="G3523" t="str">
        <f>IFERROR(VLOOKUP(TRIM(sas_2015[[#This Row],[Registration type]]),regi_cat[],2,FALSE)," ")</f>
        <v xml:space="preserve"> </v>
      </c>
    </row>
    <row r="3524" spans="3:7" x14ac:dyDescent="0.2">
      <c r="C3524" t="s">
        <v>1068</v>
      </c>
      <c r="D3524" t="s">
        <v>1069</v>
      </c>
      <c r="E3524">
        <v>1</v>
      </c>
      <c r="F3524" t="str">
        <f>IFERROR(VLOOKUP(TRIM(sas_2015[[#This Row],[vehicle_Body type]]),body_cat[],2,FALSE)," ")</f>
        <v>trailer</v>
      </c>
      <c r="G3524" t="str">
        <f>IFERROR(VLOOKUP(TRIM(sas_2015[[#This Row],[Registration type]]),regi_cat[],2,FALSE)," ")</f>
        <v xml:space="preserve"> </v>
      </c>
    </row>
    <row r="3525" spans="3:7" x14ac:dyDescent="0.2">
      <c r="C3525" t="s">
        <v>1068</v>
      </c>
      <c r="D3525" t="s">
        <v>722</v>
      </c>
      <c r="E3525">
        <v>3</v>
      </c>
      <c r="F3525" t="str">
        <f>IFERROR(VLOOKUP(TRIM(sas_2015[[#This Row],[vehicle_Body type]]),body_cat[],2,FALSE)," ")</f>
        <v>trailer</v>
      </c>
      <c r="G3525" t="str">
        <f>IFERROR(VLOOKUP(TRIM(sas_2015[[#This Row],[Registration type]]),regi_cat[],2,FALSE)," ")</f>
        <v>auto</v>
      </c>
    </row>
    <row r="3526" spans="3:7" x14ac:dyDescent="0.2">
      <c r="C3526" t="s">
        <v>1068</v>
      </c>
      <c r="D3526" t="s">
        <v>1070</v>
      </c>
      <c r="E3526">
        <v>6</v>
      </c>
      <c r="F3526" t="str">
        <f>IFERROR(VLOOKUP(TRIM(sas_2015[[#This Row],[vehicle_Body type]]),body_cat[],2,FALSE)," ")</f>
        <v>trailer</v>
      </c>
      <c r="G3526" t="str">
        <f>IFERROR(VLOOKUP(TRIM(sas_2015[[#This Row],[Registration type]]),regi_cat[],2,FALSE)," ")</f>
        <v>trailer</v>
      </c>
    </row>
    <row r="3527" spans="3:7" x14ac:dyDescent="0.2">
      <c r="C3527" t="s">
        <v>1068</v>
      </c>
      <c r="D3527" t="s">
        <v>749</v>
      </c>
      <c r="E3527">
        <v>104866</v>
      </c>
      <c r="F3527" t="str">
        <f>IFERROR(VLOOKUP(TRIM(sas_2015[[#This Row],[vehicle_Body type]]),body_cat[],2,FALSE)," ")</f>
        <v>trailer</v>
      </c>
      <c r="G3527" t="str">
        <f>IFERROR(VLOOKUP(TRIM(sas_2015[[#This Row],[Registration type]]),regi_cat[],2,FALSE)," ")</f>
        <v xml:space="preserve"> </v>
      </c>
    </row>
    <row r="3528" spans="3:7" x14ac:dyDescent="0.2">
      <c r="C3528" t="s">
        <v>1068</v>
      </c>
      <c r="D3528" t="s">
        <v>750</v>
      </c>
      <c r="E3528">
        <v>16440</v>
      </c>
      <c r="F3528" t="str">
        <f>IFERROR(VLOOKUP(TRIM(sas_2015[[#This Row],[vehicle_Body type]]),body_cat[],2,FALSE)," ")</f>
        <v>trailer</v>
      </c>
      <c r="G3528" t="str">
        <f>IFERROR(VLOOKUP(TRIM(sas_2015[[#This Row],[Registration type]]),regi_cat[],2,FALSE)," ")</f>
        <v xml:space="preserve"> </v>
      </c>
    </row>
    <row r="3529" spans="3:7" x14ac:dyDescent="0.2">
      <c r="C3529" t="s">
        <v>1068</v>
      </c>
      <c r="D3529" t="s">
        <v>772</v>
      </c>
      <c r="E3529">
        <v>1</v>
      </c>
      <c r="F3529" t="str">
        <f>IFERROR(VLOOKUP(TRIM(sas_2015[[#This Row],[vehicle_Body type]]),body_cat[],2,FALSE)," ")</f>
        <v>trailer</v>
      </c>
      <c r="G3529" t="str">
        <f>IFERROR(VLOOKUP(TRIM(sas_2015[[#This Row],[Registration type]]),regi_cat[],2,FALSE)," ")</f>
        <v>auto</v>
      </c>
    </row>
    <row r="3530" spans="3:7" x14ac:dyDescent="0.2">
      <c r="C3530" t="s">
        <v>1068</v>
      </c>
      <c r="D3530" t="s">
        <v>711</v>
      </c>
      <c r="E3530">
        <v>31</v>
      </c>
      <c r="F3530" t="str">
        <f>IFERROR(VLOOKUP(TRIM(sas_2015[[#This Row],[vehicle_Body type]]),body_cat[],2,FALSE)," ")</f>
        <v>trailer</v>
      </c>
      <c r="G3530" t="str">
        <f>IFERROR(VLOOKUP(TRIM(sas_2015[[#This Row],[Registration type]]),regi_cat[],2,FALSE)," ")</f>
        <v>auto</v>
      </c>
    </row>
    <row r="3531" spans="3:7" x14ac:dyDescent="0.2">
      <c r="C3531" t="s">
        <v>1068</v>
      </c>
      <c r="D3531" t="s">
        <v>836</v>
      </c>
      <c r="E3531">
        <v>335</v>
      </c>
      <c r="F3531" t="str">
        <f>IFERROR(VLOOKUP(TRIM(sas_2015[[#This Row],[vehicle_Body type]]),body_cat[],2,FALSE)," ")</f>
        <v>trailer</v>
      </c>
      <c r="G3531" t="str">
        <f>IFERROR(VLOOKUP(TRIM(sas_2015[[#This Row],[Registration type]]),regi_cat[],2,FALSE)," ")</f>
        <v>auto</v>
      </c>
    </row>
    <row r="3532" spans="3:7" x14ac:dyDescent="0.2">
      <c r="C3532" t="s">
        <v>1068</v>
      </c>
      <c r="D3532" t="s">
        <v>1032</v>
      </c>
      <c r="E3532">
        <v>1</v>
      </c>
      <c r="F3532" t="str">
        <f>IFERROR(VLOOKUP(TRIM(sas_2015[[#This Row],[vehicle_Body type]]),body_cat[],2,FALSE)," ")</f>
        <v>trailer</v>
      </c>
      <c r="G3532" t="str">
        <f>IFERROR(VLOOKUP(TRIM(sas_2015[[#This Row],[Registration type]]),regi_cat[],2,FALSE)," ")</f>
        <v>auto</v>
      </c>
    </row>
    <row r="3533" spans="3:7" x14ac:dyDescent="0.2">
      <c r="C3533" t="s">
        <v>1068</v>
      </c>
      <c r="D3533" t="s">
        <v>721</v>
      </c>
      <c r="E3533">
        <v>2</v>
      </c>
      <c r="F3533" t="str">
        <f>IFERROR(VLOOKUP(TRIM(sas_2015[[#This Row],[vehicle_Body type]]),body_cat[],2,FALSE)," ")</f>
        <v>trailer</v>
      </c>
      <c r="G3533" t="str">
        <f>IFERROR(VLOOKUP(TRIM(sas_2015[[#This Row],[Registration type]]),regi_cat[],2,FALSE)," ")</f>
        <v>auto</v>
      </c>
    </row>
    <row r="3534" spans="3:7" x14ac:dyDescent="0.2">
      <c r="C3534" t="s">
        <v>1068</v>
      </c>
      <c r="D3534" t="s">
        <v>901</v>
      </c>
      <c r="E3534">
        <v>2</v>
      </c>
      <c r="F3534" t="str">
        <f>IFERROR(VLOOKUP(TRIM(sas_2015[[#This Row],[vehicle_Body type]]),body_cat[],2,FALSE)," ")</f>
        <v>trailer</v>
      </c>
      <c r="G3534" t="str">
        <f>IFERROR(VLOOKUP(TRIM(sas_2015[[#This Row],[Registration type]]),regi_cat[],2,FALSE)," ")</f>
        <v>single unit short haul</v>
      </c>
    </row>
    <row r="3535" spans="3:7" x14ac:dyDescent="0.2">
      <c r="C3535" t="s">
        <v>1068</v>
      </c>
      <c r="D3535" t="s">
        <v>902</v>
      </c>
      <c r="E3535">
        <v>1</v>
      </c>
      <c r="F3535" t="str">
        <f>IFERROR(VLOOKUP(TRIM(sas_2015[[#This Row],[vehicle_Body type]]),body_cat[],2,FALSE)," ")</f>
        <v>trailer</v>
      </c>
      <c r="G3535" t="str">
        <f>IFERROR(VLOOKUP(TRIM(sas_2015[[#This Row],[Registration type]]),regi_cat[],2,FALSE)," ")</f>
        <v>single unit short haul</v>
      </c>
    </row>
    <row r="3536" spans="3:7" x14ac:dyDescent="0.2">
      <c r="C3536" t="s">
        <v>1068</v>
      </c>
      <c r="D3536" t="s">
        <v>893</v>
      </c>
      <c r="E3536">
        <v>2</v>
      </c>
      <c r="F3536" t="str">
        <f>IFERROR(VLOOKUP(TRIM(sas_2015[[#This Row],[vehicle_Body type]]),body_cat[],2,FALSE)," ")</f>
        <v>trailer</v>
      </c>
      <c r="G3536" t="str">
        <f>IFERROR(VLOOKUP(TRIM(sas_2015[[#This Row],[Registration type]]),regi_cat[],2,FALSE)," ")</f>
        <v>single unit short haul</v>
      </c>
    </row>
    <row r="3537" spans="3:7" x14ac:dyDescent="0.2">
      <c r="C3537" t="s">
        <v>1068</v>
      </c>
      <c r="D3537" t="s">
        <v>924</v>
      </c>
      <c r="E3537">
        <v>3</v>
      </c>
      <c r="F3537" t="str">
        <f>IFERROR(VLOOKUP(TRIM(sas_2015[[#This Row],[vehicle_Body type]]),body_cat[],2,FALSE)," ")</f>
        <v>trailer</v>
      </c>
      <c r="G3537" t="str">
        <f>IFERROR(VLOOKUP(TRIM(sas_2015[[#This Row],[Registration type]]),regi_cat[],2,FALSE)," ")</f>
        <v>combination short haul</v>
      </c>
    </row>
    <row r="3538" spans="3:7" x14ac:dyDescent="0.2">
      <c r="C3538" t="s">
        <v>1068</v>
      </c>
      <c r="D3538" t="s">
        <v>905</v>
      </c>
      <c r="E3538">
        <v>1</v>
      </c>
      <c r="F3538" t="str">
        <f>IFERROR(VLOOKUP(TRIM(sas_2015[[#This Row],[vehicle_Body type]]),body_cat[],2,FALSE)," ")</f>
        <v>trailer</v>
      </c>
      <c r="G3538" t="str">
        <f>IFERROR(VLOOKUP(TRIM(sas_2015[[#This Row],[Registration type]]),regi_cat[],2,FALSE)," ")</f>
        <v>combination short haul</v>
      </c>
    </row>
    <row r="3539" spans="3:7" x14ac:dyDescent="0.2">
      <c r="C3539" t="s">
        <v>1068</v>
      </c>
      <c r="D3539" t="s">
        <v>947</v>
      </c>
      <c r="E3539">
        <v>1</v>
      </c>
      <c r="F3539" t="str">
        <f>IFERROR(VLOOKUP(TRIM(sas_2015[[#This Row],[vehicle_Body type]]),body_cat[],2,FALSE)," ")</f>
        <v>trailer</v>
      </c>
      <c r="G3539" t="str">
        <f>IFERROR(VLOOKUP(TRIM(sas_2015[[#This Row],[Registration type]]),regi_cat[],2,FALSE)," ")</f>
        <v>combination short haul</v>
      </c>
    </row>
    <row r="3540" spans="3:7" x14ac:dyDescent="0.2">
      <c r="C3540" t="s">
        <v>1068</v>
      </c>
      <c r="D3540" t="s">
        <v>1061</v>
      </c>
      <c r="E3540">
        <v>1</v>
      </c>
      <c r="F3540" t="str">
        <f>IFERROR(VLOOKUP(TRIM(sas_2015[[#This Row],[vehicle_Body type]]),body_cat[],2,FALSE)," ")</f>
        <v>trailer</v>
      </c>
      <c r="G3540" t="str">
        <f>IFERROR(VLOOKUP(TRIM(sas_2015[[#This Row],[Registration type]]),regi_cat[],2,FALSE)," ")</f>
        <v>combination short haul</v>
      </c>
    </row>
    <row r="3541" spans="3:7" x14ac:dyDescent="0.2">
      <c r="C3541" t="s">
        <v>1068</v>
      </c>
      <c r="D3541" t="s">
        <v>925</v>
      </c>
      <c r="E3541">
        <v>5</v>
      </c>
      <c r="F3541" t="str">
        <f>IFERROR(VLOOKUP(TRIM(sas_2015[[#This Row],[vehicle_Body type]]),body_cat[],2,FALSE)," ")</f>
        <v>trailer</v>
      </c>
      <c r="G3541" t="str">
        <f>IFERROR(VLOOKUP(TRIM(sas_2015[[#This Row],[Registration type]]),regi_cat[],2,FALSE)," ")</f>
        <v>combination short haul</v>
      </c>
    </row>
    <row r="3542" spans="3:7" x14ac:dyDescent="0.2">
      <c r="C3542" t="s">
        <v>1068</v>
      </c>
      <c r="D3542" t="s">
        <v>926</v>
      </c>
      <c r="E3542">
        <v>141</v>
      </c>
      <c r="F3542" t="str">
        <f>IFERROR(VLOOKUP(TRIM(sas_2015[[#This Row],[vehicle_Body type]]),body_cat[],2,FALSE)," ")</f>
        <v>trailer</v>
      </c>
      <c r="G3542" t="str">
        <f>IFERROR(VLOOKUP(TRIM(sas_2015[[#This Row],[Registration type]]),regi_cat[],2,FALSE)," ")</f>
        <v>trailer</v>
      </c>
    </row>
    <row r="3543" spans="3:7" x14ac:dyDescent="0.2">
      <c r="C3543" t="s">
        <v>1068</v>
      </c>
      <c r="D3543" t="s">
        <v>948</v>
      </c>
      <c r="E3543">
        <v>165</v>
      </c>
      <c r="F3543" t="str">
        <f>IFERROR(VLOOKUP(TRIM(sas_2015[[#This Row],[vehicle_Body type]]),body_cat[],2,FALSE)," ")</f>
        <v>trailer</v>
      </c>
      <c r="G3543" t="str">
        <f>IFERROR(VLOOKUP(TRIM(sas_2015[[#This Row],[Registration type]]),regi_cat[],2,FALSE)," ")</f>
        <v>trailer</v>
      </c>
    </row>
    <row r="3544" spans="3:7" x14ac:dyDescent="0.2">
      <c r="C3544" t="s">
        <v>1068</v>
      </c>
      <c r="D3544" t="s">
        <v>950</v>
      </c>
      <c r="E3544">
        <v>119</v>
      </c>
      <c r="F3544" t="str">
        <f>IFERROR(VLOOKUP(TRIM(sas_2015[[#This Row],[vehicle_Body type]]),body_cat[],2,FALSE)," ")</f>
        <v>trailer</v>
      </c>
      <c r="G3544" t="str">
        <f>IFERROR(VLOOKUP(TRIM(sas_2015[[#This Row],[Registration type]]),regi_cat[],2,FALSE)," ")</f>
        <v>trailer</v>
      </c>
    </row>
    <row r="3545" spans="3:7" x14ac:dyDescent="0.2">
      <c r="C3545" t="s">
        <v>1068</v>
      </c>
      <c r="D3545" t="s">
        <v>951</v>
      </c>
      <c r="E3545">
        <v>29</v>
      </c>
      <c r="F3545" t="str">
        <f>IFERROR(VLOOKUP(TRIM(sas_2015[[#This Row],[vehicle_Body type]]),body_cat[],2,FALSE)," ")</f>
        <v>trailer</v>
      </c>
      <c r="G3545" t="str">
        <f>IFERROR(VLOOKUP(TRIM(sas_2015[[#This Row],[Registration type]]),regi_cat[],2,FALSE)," ")</f>
        <v>trailer</v>
      </c>
    </row>
    <row r="3546" spans="3:7" x14ac:dyDescent="0.2">
      <c r="C3546" t="s">
        <v>1068</v>
      </c>
      <c r="D3546" t="s">
        <v>967</v>
      </c>
      <c r="E3546">
        <v>4</v>
      </c>
      <c r="F3546" t="str">
        <f>IFERROR(VLOOKUP(TRIM(sas_2015[[#This Row],[vehicle_Body type]]),body_cat[],2,FALSE)," ")</f>
        <v>trailer</v>
      </c>
      <c r="G3546" t="str">
        <f>IFERROR(VLOOKUP(TRIM(sas_2015[[#This Row],[Registration type]]),regi_cat[],2,FALSE)," ")</f>
        <v>trailer</v>
      </c>
    </row>
    <row r="3547" spans="3:7" x14ac:dyDescent="0.2">
      <c r="C3547" t="s">
        <v>1068</v>
      </c>
      <c r="D3547" t="s">
        <v>964</v>
      </c>
      <c r="E3547">
        <v>414</v>
      </c>
      <c r="F3547" t="str">
        <f>IFERROR(VLOOKUP(TRIM(sas_2015[[#This Row],[vehicle_Body type]]),body_cat[],2,FALSE)," ")</f>
        <v>trailer</v>
      </c>
      <c r="G3547" t="str">
        <f>IFERROR(VLOOKUP(TRIM(sas_2015[[#This Row],[Registration type]]),regi_cat[],2,FALSE)," ")</f>
        <v>trailer</v>
      </c>
    </row>
    <row r="3548" spans="3:7" x14ac:dyDescent="0.2">
      <c r="C3548" t="s">
        <v>1068</v>
      </c>
      <c r="D3548" t="s">
        <v>906</v>
      </c>
      <c r="E3548">
        <v>2</v>
      </c>
      <c r="F3548" t="str">
        <f>IFERROR(VLOOKUP(TRIM(sas_2015[[#This Row],[vehicle_Body type]]),body_cat[],2,FALSE)," ")</f>
        <v>trailer</v>
      </c>
      <c r="G3548" t="str">
        <f>IFERROR(VLOOKUP(TRIM(sas_2015[[#This Row],[Registration type]]),regi_cat[],2,FALSE)," ")</f>
        <v>passenger truck</v>
      </c>
    </row>
    <row r="3549" spans="3:7" x14ac:dyDescent="0.2">
      <c r="C3549" t="s">
        <v>1068</v>
      </c>
      <c r="D3549" t="s">
        <v>907</v>
      </c>
      <c r="E3549">
        <v>1</v>
      </c>
      <c r="F3549" t="str">
        <f>IFERROR(VLOOKUP(TRIM(sas_2015[[#This Row],[vehicle_Body type]]),body_cat[],2,FALSE)," ")</f>
        <v>trailer</v>
      </c>
      <c r="G3549" t="str">
        <f>IFERROR(VLOOKUP(TRIM(sas_2015[[#This Row],[Registration type]]),regi_cat[],2,FALSE)," ")</f>
        <v>equipment</v>
      </c>
    </row>
    <row r="3550" spans="3:7" x14ac:dyDescent="0.2">
      <c r="C3550" t="s">
        <v>1068</v>
      </c>
      <c r="D3550" t="s">
        <v>839</v>
      </c>
      <c r="E3550">
        <v>36</v>
      </c>
      <c r="F3550" t="str">
        <f>IFERROR(VLOOKUP(TRIM(sas_2015[[#This Row],[vehicle_Body type]]),body_cat[],2,FALSE)," ")</f>
        <v>trailer</v>
      </c>
      <c r="G3550" t="str">
        <f>IFERROR(VLOOKUP(TRIM(sas_2015[[#This Row],[Registration type]]),regi_cat[],2,FALSE)," ")</f>
        <v>passenger truck</v>
      </c>
    </row>
    <row r="3551" spans="3:7" x14ac:dyDescent="0.2">
      <c r="C3551" t="s">
        <v>1068</v>
      </c>
      <c r="D3551" t="s">
        <v>826</v>
      </c>
      <c r="E3551">
        <v>1</v>
      </c>
      <c r="F3551" t="str">
        <f>IFERROR(VLOOKUP(TRIM(sas_2015[[#This Row],[vehicle_Body type]]),body_cat[],2,FALSE)," ")</f>
        <v>trailer</v>
      </c>
      <c r="G3551" t="str">
        <f>IFERROR(VLOOKUP(TRIM(sas_2015[[#This Row],[Registration type]]),regi_cat[],2,FALSE)," ")</f>
        <v>auto</v>
      </c>
    </row>
    <row r="3552" spans="3:7" x14ac:dyDescent="0.2">
      <c r="C3552" t="s">
        <v>1068</v>
      </c>
      <c r="D3552" t="s">
        <v>724</v>
      </c>
      <c r="E3552">
        <v>5</v>
      </c>
      <c r="F3552" t="str">
        <f>IFERROR(VLOOKUP(TRIM(sas_2015[[#This Row],[vehicle_Body type]]),body_cat[],2,FALSE)," ")</f>
        <v>trailer</v>
      </c>
      <c r="G3552" t="str">
        <f>IFERROR(VLOOKUP(TRIM(sas_2015[[#This Row],[Registration type]]),regi_cat[],2,FALSE)," ")</f>
        <v>auto</v>
      </c>
    </row>
    <row r="3553" spans="3:7" x14ac:dyDescent="0.2">
      <c r="C3553" t="s">
        <v>1068</v>
      </c>
      <c r="D3553" t="s">
        <v>728</v>
      </c>
      <c r="E3553">
        <v>3</v>
      </c>
      <c r="F3553" t="str">
        <f>IFERROR(VLOOKUP(TRIM(sas_2015[[#This Row],[vehicle_Body type]]),body_cat[],2,FALSE)," ")</f>
        <v>trailer</v>
      </c>
      <c r="G3553" t="str">
        <f>IFERROR(VLOOKUP(TRIM(sas_2015[[#This Row],[Registration type]]),regi_cat[],2,FALSE)," ")</f>
        <v>motorcycle</v>
      </c>
    </row>
    <row r="3554" spans="3:7" x14ac:dyDescent="0.2">
      <c r="C3554" t="s">
        <v>1068</v>
      </c>
      <c r="D3554" t="s">
        <v>883</v>
      </c>
      <c r="E3554">
        <v>57</v>
      </c>
      <c r="F3554" t="str">
        <f>IFERROR(VLOOKUP(TRIM(sas_2015[[#This Row],[vehicle_Body type]]),body_cat[],2,FALSE)," ")</f>
        <v>trailer</v>
      </c>
      <c r="G3554" t="str">
        <f>IFERROR(VLOOKUP(TRIM(sas_2015[[#This Row],[Registration type]]),regi_cat[],2,FALSE)," ")</f>
        <v>trailer</v>
      </c>
    </row>
    <row r="3555" spans="3:7" x14ac:dyDescent="0.2">
      <c r="C3555" t="s">
        <v>1068</v>
      </c>
      <c r="D3555" t="s">
        <v>968</v>
      </c>
      <c r="E3555">
        <v>50</v>
      </c>
      <c r="F3555" t="str">
        <f>IFERROR(VLOOKUP(TRIM(sas_2015[[#This Row],[vehicle_Body type]]),body_cat[],2,FALSE)," ")</f>
        <v>trailer</v>
      </c>
      <c r="G3555" t="str">
        <f>IFERROR(VLOOKUP(TRIM(sas_2015[[#This Row],[Registration type]]),regi_cat[],2,FALSE)," ")</f>
        <v>trailer</v>
      </c>
    </row>
    <row r="3556" spans="3:7" x14ac:dyDescent="0.2">
      <c r="C3556" t="s">
        <v>1068</v>
      </c>
      <c r="D3556" t="s">
        <v>895</v>
      </c>
      <c r="E3556">
        <v>1</v>
      </c>
      <c r="F3556" t="str">
        <f>IFERROR(VLOOKUP(TRIM(sas_2015[[#This Row],[vehicle_Body type]]),body_cat[],2,FALSE)," ")</f>
        <v>trailer</v>
      </c>
      <c r="G3556" t="str">
        <f>IFERROR(VLOOKUP(TRIM(sas_2015[[#This Row],[Registration type]]),regi_cat[],2,FALSE)," ")</f>
        <v>single unit short haul</v>
      </c>
    </row>
    <row r="3557" spans="3:7" x14ac:dyDescent="0.2">
      <c r="C3557" t="s">
        <v>1068</v>
      </c>
      <c r="D3557" t="s">
        <v>896</v>
      </c>
      <c r="E3557">
        <v>5</v>
      </c>
      <c r="F3557" t="str">
        <f>IFERROR(VLOOKUP(TRIM(sas_2015[[#This Row],[vehicle_Body type]]),body_cat[],2,FALSE)," ")</f>
        <v>trailer</v>
      </c>
      <c r="G3557" t="str">
        <f>IFERROR(VLOOKUP(TRIM(sas_2015[[#This Row],[Registration type]]),regi_cat[],2,FALSE)," ")</f>
        <v>single unit short haul</v>
      </c>
    </row>
    <row r="3558" spans="3:7" x14ac:dyDescent="0.2">
      <c r="C3558" t="s">
        <v>1068</v>
      </c>
      <c r="D3558" t="s">
        <v>793</v>
      </c>
      <c r="E3558">
        <v>5</v>
      </c>
      <c r="F3558" t="str">
        <f>IFERROR(VLOOKUP(TRIM(sas_2015[[#This Row],[vehicle_Body type]]),body_cat[],2,FALSE)," ")</f>
        <v>trailer</v>
      </c>
      <c r="G3558" t="str">
        <f>IFERROR(VLOOKUP(TRIM(sas_2015[[#This Row],[Registration type]]),regi_cat[],2,FALSE)," ")</f>
        <v>single unit short haul</v>
      </c>
    </row>
    <row r="3559" spans="3:7" x14ac:dyDescent="0.2">
      <c r="C3559" t="s">
        <v>1068</v>
      </c>
      <c r="D3559" t="s">
        <v>909</v>
      </c>
      <c r="E3559">
        <v>5</v>
      </c>
      <c r="F3559" t="str">
        <f>IFERROR(VLOOKUP(TRIM(sas_2015[[#This Row],[vehicle_Body type]]),body_cat[],2,FALSE)," ")</f>
        <v>trailer</v>
      </c>
      <c r="G3559" t="str">
        <f>IFERROR(VLOOKUP(TRIM(sas_2015[[#This Row],[Registration type]]),regi_cat[],2,FALSE)," ")</f>
        <v>single unit short haul</v>
      </c>
    </row>
    <row r="3560" spans="3:7" x14ac:dyDescent="0.2">
      <c r="C3560" t="s">
        <v>1068</v>
      </c>
      <c r="D3560" t="s">
        <v>910</v>
      </c>
      <c r="E3560">
        <v>7</v>
      </c>
      <c r="F3560" t="str">
        <f>IFERROR(VLOOKUP(TRIM(sas_2015[[#This Row],[vehicle_Body type]]),body_cat[],2,FALSE)," ")</f>
        <v>trailer</v>
      </c>
      <c r="G3560" t="str">
        <f>IFERROR(VLOOKUP(TRIM(sas_2015[[#This Row],[Registration type]]),regi_cat[],2,FALSE)," ")</f>
        <v>combination short haul</v>
      </c>
    </row>
    <row r="3561" spans="3:7" x14ac:dyDescent="0.2">
      <c r="C3561" t="s">
        <v>1068</v>
      </c>
      <c r="D3561" t="s">
        <v>911</v>
      </c>
      <c r="E3561">
        <v>1</v>
      </c>
      <c r="F3561" t="str">
        <f>IFERROR(VLOOKUP(TRIM(sas_2015[[#This Row],[vehicle_Body type]]),body_cat[],2,FALSE)," ")</f>
        <v>trailer</v>
      </c>
      <c r="G3561" t="str">
        <f>IFERROR(VLOOKUP(TRIM(sas_2015[[#This Row],[Registration type]]),regi_cat[],2,FALSE)," ")</f>
        <v>combination short haul</v>
      </c>
    </row>
    <row r="3562" spans="3:7" x14ac:dyDescent="0.2">
      <c r="C3562" t="s">
        <v>1068</v>
      </c>
      <c r="D3562" t="s">
        <v>912</v>
      </c>
      <c r="E3562">
        <v>18</v>
      </c>
      <c r="F3562" t="str">
        <f>IFERROR(VLOOKUP(TRIM(sas_2015[[#This Row],[vehicle_Body type]]),body_cat[],2,FALSE)," ")</f>
        <v>trailer</v>
      </c>
      <c r="G3562" t="str">
        <f>IFERROR(VLOOKUP(TRIM(sas_2015[[#This Row],[Registration type]]),regi_cat[],2,FALSE)," ")</f>
        <v>combination short haul</v>
      </c>
    </row>
    <row r="3563" spans="3:7" x14ac:dyDescent="0.2">
      <c r="C3563" t="s">
        <v>1068</v>
      </c>
      <c r="D3563" t="s">
        <v>927</v>
      </c>
      <c r="E3563">
        <v>1</v>
      </c>
      <c r="F3563" t="str">
        <f>IFERROR(VLOOKUP(TRIM(sas_2015[[#This Row],[vehicle_Body type]]),body_cat[],2,FALSE)," ")</f>
        <v>trailer</v>
      </c>
      <c r="G3563" t="str">
        <f>IFERROR(VLOOKUP(TRIM(sas_2015[[#This Row],[Registration type]]),regi_cat[],2,FALSE)," ")</f>
        <v>combination short haul</v>
      </c>
    </row>
    <row r="3564" spans="3:7" x14ac:dyDescent="0.2">
      <c r="C3564" t="s">
        <v>1068</v>
      </c>
      <c r="D3564" t="s">
        <v>928</v>
      </c>
      <c r="E3564">
        <v>11</v>
      </c>
      <c r="F3564" t="str">
        <f>IFERROR(VLOOKUP(TRIM(sas_2015[[#This Row],[vehicle_Body type]]),body_cat[],2,FALSE)," ")</f>
        <v>trailer</v>
      </c>
      <c r="G3564" t="str">
        <f>IFERROR(VLOOKUP(TRIM(sas_2015[[#This Row],[Registration type]]),regi_cat[],2,FALSE)," ")</f>
        <v>combination short haul</v>
      </c>
    </row>
    <row r="3565" spans="3:7" x14ac:dyDescent="0.2">
      <c r="C3565" t="s">
        <v>1068</v>
      </c>
      <c r="D3565" t="s">
        <v>732</v>
      </c>
      <c r="E3565">
        <v>3</v>
      </c>
      <c r="F3565" t="str">
        <f>IFERROR(VLOOKUP(TRIM(sas_2015[[#This Row],[vehicle_Body type]]),body_cat[],2,FALSE)," ")</f>
        <v>trailer</v>
      </c>
      <c r="G3565" t="str">
        <f>IFERROR(VLOOKUP(TRIM(sas_2015[[#This Row],[Registration type]]),regi_cat[],2,FALSE)," ")</f>
        <v>combination short haul</v>
      </c>
    </row>
    <row r="3566" spans="3:7" x14ac:dyDescent="0.2">
      <c r="C3566" t="s">
        <v>1068</v>
      </c>
      <c r="D3566" t="s">
        <v>733</v>
      </c>
      <c r="E3566">
        <v>1</v>
      </c>
      <c r="F3566" t="str">
        <f>IFERROR(VLOOKUP(TRIM(sas_2015[[#This Row],[vehicle_Body type]]),body_cat[],2,FALSE)," ")</f>
        <v>trailer</v>
      </c>
      <c r="G3566" t="str">
        <f>IFERROR(VLOOKUP(TRIM(sas_2015[[#This Row],[Registration type]]),regi_cat[],2,FALSE)," ")</f>
        <v>combination short haul</v>
      </c>
    </row>
    <row r="3567" spans="3:7" x14ac:dyDescent="0.2">
      <c r="C3567" t="s">
        <v>1068</v>
      </c>
      <c r="D3567" t="s">
        <v>969</v>
      </c>
      <c r="E3567">
        <v>172</v>
      </c>
      <c r="F3567" t="str">
        <f>IFERROR(VLOOKUP(TRIM(sas_2015[[#This Row],[vehicle_Body type]]),body_cat[],2,FALSE)," ")</f>
        <v>trailer</v>
      </c>
      <c r="G3567" t="str">
        <f>IFERROR(VLOOKUP(TRIM(sas_2015[[#This Row],[Registration type]]),regi_cat[],2,FALSE)," ")</f>
        <v>trailer</v>
      </c>
    </row>
    <row r="3568" spans="3:7" x14ac:dyDescent="0.2">
      <c r="C3568" t="s">
        <v>1068</v>
      </c>
      <c r="D3568" t="s">
        <v>970</v>
      </c>
      <c r="E3568">
        <v>30</v>
      </c>
      <c r="F3568" t="str">
        <f>IFERROR(VLOOKUP(TRIM(sas_2015[[#This Row],[vehicle_Body type]]),body_cat[],2,FALSE)," ")</f>
        <v>trailer</v>
      </c>
      <c r="G3568" t="str">
        <f>IFERROR(VLOOKUP(TRIM(sas_2015[[#This Row],[Registration type]]),regi_cat[],2,FALSE)," ")</f>
        <v>trailer</v>
      </c>
    </row>
    <row r="3569" spans="3:7" x14ac:dyDescent="0.2">
      <c r="C3569" t="s">
        <v>1068</v>
      </c>
      <c r="D3569" t="s">
        <v>734</v>
      </c>
      <c r="E3569">
        <v>2</v>
      </c>
      <c r="F3569" t="str">
        <f>IFERROR(VLOOKUP(TRIM(sas_2015[[#This Row],[vehicle_Body type]]),body_cat[],2,FALSE)," ")</f>
        <v>trailer</v>
      </c>
      <c r="G3569" t="str">
        <f>IFERROR(VLOOKUP(TRIM(sas_2015[[#This Row],[Registration type]]),regi_cat[],2,FALSE)," ")</f>
        <v>motorcycle</v>
      </c>
    </row>
    <row r="3570" spans="3:7" x14ac:dyDescent="0.2">
      <c r="C3570" t="s">
        <v>1068</v>
      </c>
      <c r="D3570" t="s">
        <v>794</v>
      </c>
      <c r="E3570">
        <v>4</v>
      </c>
      <c r="F3570" t="str">
        <f>IFERROR(VLOOKUP(TRIM(sas_2015[[#This Row],[vehicle_Body type]]),body_cat[],2,FALSE)," ")</f>
        <v>trailer</v>
      </c>
      <c r="G3570" t="str">
        <f>IFERROR(VLOOKUP(TRIM(sas_2015[[#This Row],[Registration type]]),regi_cat[],2,FALSE)," ")</f>
        <v>auto</v>
      </c>
    </row>
    <row r="3571" spans="3:7" x14ac:dyDescent="0.2">
      <c r="C3571" t="s">
        <v>1068</v>
      </c>
      <c r="D3571" t="s">
        <v>736</v>
      </c>
      <c r="E3571">
        <v>5735</v>
      </c>
      <c r="F3571" t="str">
        <f>IFERROR(VLOOKUP(TRIM(sas_2015[[#This Row],[vehicle_Body type]]),body_cat[],2,FALSE)," ")</f>
        <v>trailer</v>
      </c>
      <c r="G3571" t="str">
        <f>IFERROR(VLOOKUP(TRIM(sas_2015[[#This Row],[Registration type]]),regi_cat[],2,FALSE)," ")</f>
        <v>municipal other</v>
      </c>
    </row>
    <row r="3572" spans="3:7" x14ac:dyDescent="0.2">
      <c r="C3572" t="s">
        <v>1068</v>
      </c>
      <c r="D3572" t="s">
        <v>738</v>
      </c>
      <c r="E3572">
        <v>10</v>
      </c>
      <c r="F3572" t="str">
        <f>IFERROR(VLOOKUP(TRIM(sas_2015[[#This Row],[vehicle_Body type]]),body_cat[],2,FALSE)," ")</f>
        <v>trailer</v>
      </c>
      <c r="G3572" t="str">
        <f>IFERROR(VLOOKUP(TRIM(sas_2015[[#This Row],[Registration type]]),regi_cat[],2,FALSE)," ")</f>
        <v>auto</v>
      </c>
    </row>
    <row r="3573" spans="3:7" x14ac:dyDescent="0.2">
      <c r="C3573" t="s">
        <v>1068</v>
      </c>
      <c r="D3573" t="s">
        <v>913</v>
      </c>
      <c r="E3573">
        <v>24</v>
      </c>
      <c r="F3573" t="str">
        <f>IFERROR(VLOOKUP(TRIM(sas_2015[[#This Row],[vehicle_Body type]]),body_cat[],2,FALSE)," ")</f>
        <v>trailer</v>
      </c>
      <c r="G3573" t="str">
        <f>IFERROR(VLOOKUP(TRIM(sas_2015[[#This Row],[Registration type]]),regi_cat[],2,FALSE)," ")</f>
        <v>equipment</v>
      </c>
    </row>
    <row r="3574" spans="3:7" x14ac:dyDescent="0.2">
      <c r="C3574" t="s">
        <v>1068</v>
      </c>
      <c r="D3574" t="s">
        <v>740</v>
      </c>
      <c r="E3574">
        <v>1</v>
      </c>
      <c r="F3574" t="str">
        <f>IFERROR(VLOOKUP(TRIM(sas_2015[[#This Row],[vehicle_Body type]]),body_cat[],2,FALSE)," ")</f>
        <v>trailer</v>
      </c>
      <c r="G3574" t="str">
        <f>IFERROR(VLOOKUP(TRIM(sas_2015[[#This Row],[Registration type]]),regi_cat[],2,FALSE)," ")</f>
        <v>auto</v>
      </c>
    </row>
    <row r="3575" spans="3:7" x14ac:dyDescent="0.2">
      <c r="C3575" t="s">
        <v>1068</v>
      </c>
      <c r="D3575" t="s">
        <v>741</v>
      </c>
      <c r="E3575">
        <v>9</v>
      </c>
      <c r="F3575" t="str">
        <f>IFERROR(VLOOKUP(TRIM(sas_2015[[#This Row],[vehicle_Body type]]),body_cat[],2,FALSE)," ")</f>
        <v>trailer</v>
      </c>
      <c r="G3575" t="str">
        <f>IFERROR(VLOOKUP(TRIM(sas_2015[[#This Row],[Registration type]]),regi_cat[],2,FALSE)," ")</f>
        <v>passenger truck</v>
      </c>
    </row>
    <row r="3576" spans="3:7" x14ac:dyDescent="0.2">
      <c r="C3576" t="s">
        <v>1068</v>
      </c>
      <c r="D3576" t="s">
        <v>742</v>
      </c>
      <c r="E3576">
        <v>9934</v>
      </c>
      <c r="F3576" t="str">
        <f>IFERROR(VLOOKUP(TRIM(sas_2015[[#This Row],[vehicle_Body type]]),body_cat[],2,FALSE)," ")</f>
        <v>trailer</v>
      </c>
      <c r="G3576" t="str">
        <f>IFERROR(VLOOKUP(TRIM(sas_2015[[#This Row],[Registration type]]),regi_cat[],2,FALSE)," ")</f>
        <v>trailer</v>
      </c>
    </row>
    <row r="3577" spans="3:7" x14ac:dyDescent="0.2">
      <c r="C3577" t="s">
        <v>1068</v>
      </c>
      <c r="D3577" t="s">
        <v>743</v>
      </c>
      <c r="E3577">
        <v>360</v>
      </c>
      <c r="F3577" t="str">
        <f>IFERROR(VLOOKUP(TRIM(sas_2015[[#This Row],[vehicle_Body type]]),body_cat[],2,FALSE)," ")</f>
        <v>trailer</v>
      </c>
      <c r="G3577" t="str">
        <f>IFERROR(VLOOKUP(TRIM(sas_2015[[#This Row],[Registration type]]),regi_cat[],2,FALSE)," ")</f>
        <v>passenger truck</v>
      </c>
    </row>
    <row r="3578" spans="3:7" x14ac:dyDescent="0.2">
      <c r="C3578" t="s">
        <v>1068</v>
      </c>
      <c r="D3578" t="s">
        <v>745</v>
      </c>
      <c r="E3578">
        <v>28</v>
      </c>
      <c r="F3578" t="str">
        <f>IFERROR(VLOOKUP(TRIM(sas_2015[[#This Row],[vehicle_Body type]]),body_cat[],2,FALSE)," ")</f>
        <v>trailer</v>
      </c>
      <c r="G3578" t="str">
        <f>IFERROR(VLOOKUP(TRIM(sas_2015[[#This Row],[Registration type]]),regi_cat[],2,FALSE)," ")</f>
        <v>school bus</v>
      </c>
    </row>
    <row r="3579" spans="3:7" x14ac:dyDescent="0.2">
      <c r="C3579" t="s">
        <v>1068</v>
      </c>
      <c r="D3579" t="s">
        <v>810</v>
      </c>
      <c r="E3579">
        <v>29</v>
      </c>
      <c r="F3579" t="str">
        <f>IFERROR(VLOOKUP(TRIM(sas_2015[[#This Row],[vehicle_Body type]]),body_cat[],2,FALSE)," ")</f>
        <v>trailer</v>
      </c>
      <c r="G3579" t="str">
        <f>IFERROR(VLOOKUP(TRIM(sas_2015[[#This Row],[Registration type]]),regi_cat[],2,FALSE)," ")</f>
        <v>auto</v>
      </c>
    </row>
    <row r="3580" spans="3:7" x14ac:dyDescent="0.2">
      <c r="C3580" t="s">
        <v>1068</v>
      </c>
      <c r="D3580" t="s">
        <v>747</v>
      </c>
      <c r="E3580">
        <v>261</v>
      </c>
      <c r="F3580" t="str">
        <f>IFERROR(VLOOKUP(TRIM(sas_2015[[#This Row],[vehicle_Body type]]),body_cat[],2,FALSE)," ")</f>
        <v>trailer</v>
      </c>
      <c r="G3580" t="str">
        <f>IFERROR(VLOOKUP(TRIM(sas_2015[[#This Row],[Registration type]]),regi_cat[],2,FALSE)," ")</f>
        <v>auto</v>
      </c>
    </row>
    <row r="3581" spans="3:7" x14ac:dyDescent="0.2">
      <c r="C3581" t="s">
        <v>1068</v>
      </c>
      <c r="D3581" t="s">
        <v>852</v>
      </c>
      <c r="E3581">
        <v>2</v>
      </c>
      <c r="F3581" t="str">
        <f>IFERROR(VLOOKUP(TRIM(sas_2015[[#This Row],[vehicle_Body type]]),body_cat[],2,FALSE)," ")</f>
        <v>trailer</v>
      </c>
      <c r="G3581" t="str">
        <f>IFERROR(VLOOKUP(TRIM(sas_2015[[#This Row],[Registration type]]),regi_cat[],2,FALSE)," ")</f>
        <v>auto</v>
      </c>
    </row>
    <row r="3582" spans="3:7" x14ac:dyDescent="0.2">
      <c r="C3582" t="s">
        <v>1068</v>
      </c>
      <c r="D3582" t="s">
        <v>751</v>
      </c>
      <c r="E3582">
        <v>7804</v>
      </c>
      <c r="F3582" t="str">
        <f>IFERROR(VLOOKUP(TRIM(sas_2015[[#This Row],[vehicle_Body type]]),body_cat[],2,FALSE)," ")</f>
        <v>trailer</v>
      </c>
      <c r="G3582" t="str">
        <f>IFERROR(VLOOKUP(TRIM(sas_2015[[#This Row],[Registration type]]),regi_cat[],2,FALSE)," ")</f>
        <v>trailer</v>
      </c>
    </row>
    <row r="3583" spans="3:7" x14ac:dyDescent="0.2">
      <c r="C3583" t="s">
        <v>1068</v>
      </c>
      <c r="D3583" t="s">
        <v>872</v>
      </c>
      <c r="E3583">
        <v>8108</v>
      </c>
      <c r="F3583" t="str">
        <f>IFERROR(VLOOKUP(TRIM(sas_2015[[#This Row],[vehicle_Body type]]),body_cat[],2,FALSE)," ")</f>
        <v>trailer</v>
      </c>
      <c r="G3583" t="str">
        <f>IFERROR(VLOOKUP(TRIM(sas_2015[[#This Row],[Registration type]]),regi_cat[],2,FALSE)," ")</f>
        <v>trailer</v>
      </c>
    </row>
    <row r="3584" spans="3:7" x14ac:dyDescent="0.2">
      <c r="C3584" t="s">
        <v>1068</v>
      </c>
      <c r="D3584" t="s">
        <v>884</v>
      </c>
      <c r="E3584">
        <v>3281</v>
      </c>
      <c r="F3584" t="str">
        <f>IFERROR(VLOOKUP(TRIM(sas_2015[[#This Row],[vehicle_Body type]]),body_cat[],2,FALSE)," ")</f>
        <v>trailer</v>
      </c>
      <c r="G3584" t="str">
        <f>IFERROR(VLOOKUP(TRIM(sas_2015[[#This Row],[Registration type]]),regi_cat[],2,FALSE)," ")</f>
        <v>trailer</v>
      </c>
    </row>
    <row r="3585" spans="3:7" x14ac:dyDescent="0.2">
      <c r="C3585" t="s">
        <v>1068</v>
      </c>
      <c r="D3585" t="s">
        <v>885</v>
      </c>
      <c r="E3585">
        <v>1301</v>
      </c>
      <c r="F3585" t="str">
        <f>IFERROR(VLOOKUP(TRIM(sas_2015[[#This Row],[vehicle_Body type]]),body_cat[],2,FALSE)," ")</f>
        <v>trailer</v>
      </c>
      <c r="G3585" t="str">
        <f>IFERROR(VLOOKUP(TRIM(sas_2015[[#This Row],[Registration type]]),regi_cat[],2,FALSE)," ")</f>
        <v>trailer</v>
      </c>
    </row>
    <row r="3586" spans="3:7" x14ac:dyDescent="0.2">
      <c r="C3586" t="s">
        <v>1068</v>
      </c>
      <c r="D3586" t="s">
        <v>971</v>
      </c>
      <c r="E3586">
        <v>126</v>
      </c>
      <c r="F3586" t="str">
        <f>IFERROR(VLOOKUP(TRIM(sas_2015[[#This Row],[vehicle_Body type]]),body_cat[],2,FALSE)," ")</f>
        <v>trailer</v>
      </c>
      <c r="G3586" t="str">
        <f>IFERROR(VLOOKUP(TRIM(sas_2015[[#This Row],[Registration type]]),regi_cat[],2,FALSE)," ")</f>
        <v>trailer</v>
      </c>
    </row>
    <row r="3587" spans="3:7" x14ac:dyDescent="0.2">
      <c r="C3587" t="s">
        <v>1068</v>
      </c>
      <c r="D3587" t="s">
        <v>952</v>
      </c>
      <c r="E3587">
        <v>272</v>
      </c>
      <c r="F3587" t="str">
        <f>IFERROR(VLOOKUP(TRIM(sas_2015[[#This Row],[vehicle_Body type]]),body_cat[],2,FALSE)," ")</f>
        <v>trailer</v>
      </c>
      <c r="G3587" t="str">
        <f>IFERROR(VLOOKUP(TRIM(sas_2015[[#This Row],[Registration type]]),regi_cat[],2,FALSE)," ")</f>
        <v>trailer</v>
      </c>
    </row>
    <row r="3588" spans="3:7" x14ac:dyDescent="0.2">
      <c r="C3588" t="s">
        <v>1068</v>
      </c>
      <c r="D3588" t="s">
        <v>752</v>
      </c>
      <c r="E3588">
        <v>94</v>
      </c>
      <c r="F3588" t="str">
        <f>IFERROR(VLOOKUP(TRIM(sas_2015[[#This Row],[vehicle_Body type]]),body_cat[],2,FALSE)," ")</f>
        <v>trailer</v>
      </c>
      <c r="G3588" t="str">
        <f>IFERROR(VLOOKUP(TRIM(sas_2015[[#This Row],[Registration type]]),regi_cat[],2,FALSE)," ")</f>
        <v>light commercial truck</v>
      </c>
    </row>
    <row r="3589" spans="3:7" x14ac:dyDescent="0.2">
      <c r="C3589" t="s">
        <v>1068</v>
      </c>
      <c r="D3589" t="s">
        <v>753</v>
      </c>
      <c r="E3589">
        <v>104</v>
      </c>
      <c r="F3589" t="str">
        <f>IFERROR(VLOOKUP(TRIM(sas_2015[[#This Row],[vehicle_Body type]]),body_cat[],2,FALSE)," ")</f>
        <v>trailer</v>
      </c>
      <c r="G3589" t="str">
        <f>IFERROR(VLOOKUP(TRIM(sas_2015[[#This Row],[Registration type]]),regi_cat[],2,FALSE)," ")</f>
        <v>light commercial truck</v>
      </c>
    </row>
    <row r="3590" spans="3:7" x14ac:dyDescent="0.2">
      <c r="C3590" t="s">
        <v>1068</v>
      </c>
      <c r="D3590" t="s">
        <v>868</v>
      </c>
      <c r="E3590">
        <v>147</v>
      </c>
      <c r="F3590" t="str">
        <f>IFERROR(VLOOKUP(TRIM(sas_2015[[#This Row],[vehicle_Body type]]),body_cat[],2,FALSE)," ")</f>
        <v>trailer</v>
      </c>
      <c r="G3590" t="str">
        <f>IFERROR(VLOOKUP(TRIM(sas_2015[[#This Row],[Registration type]]),regi_cat[],2,FALSE)," ")</f>
        <v>single unit long haul</v>
      </c>
    </row>
    <row r="3591" spans="3:7" x14ac:dyDescent="0.2">
      <c r="C3591" t="s">
        <v>1068</v>
      </c>
      <c r="D3591" t="s">
        <v>881</v>
      </c>
      <c r="E3591">
        <v>7</v>
      </c>
      <c r="F3591" t="str">
        <f>IFERROR(VLOOKUP(TRIM(sas_2015[[#This Row],[vehicle_Body type]]),body_cat[],2,FALSE)," ")</f>
        <v>trailer</v>
      </c>
      <c r="G3591" t="str">
        <f>IFERROR(VLOOKUP(TRIM(sas_2015[[#This Row],[Registration type]]),regi_cat[],2,FALSE)," ")</f>
        <v>single unit long haul</v>
      </c>
    </row>
    <row r="3592" spans="3:7" x14ac:dyDescent="0.2">
      <c r="C3592" t="s">
        <v>1068</v>
      </c>
      <c r="D3592" t="s">
        <v>876</v>
      </c>
      <c r="E3592">
        <v>29</v>
      </c>
      <c r="F3592" t="str">
        <f>IFERROR(VLOOKUP(TRIM(sas_2015[[#This Row],[vehicle_Body type]]),body_cat[],2,FALSE)," ")</f>
        <v>trailer</v>
      </c>
      <c r="G3592" t="str">
        <f>IFERROR(VLOOKUP(TRIM(sas_2015[[#This Row],[Registration type]]),regi_cat[],2,FALSE)," ")</f>
        <v>single unit long haul</v>
      </c>
    </row>
    <row r="3593" spans="3:7" x14ac:dyDescent="0.2">
      <c r="C3593" t="s">
        <v>1068</v>
      </c>
      <c r="D3593" t="s">
        <v>898</v>
      </c>
      <c r="E3593">
        <v>19</v>
      </c>
      <c r="F3593" t="str">
        <f>IFERROR(VLOOKUP(TRIM(sas_2015[[#This Row],[vehicle_Body type]]),body_cat[],2,FALSE)," ")</f>
        <v>trailer</v>
      </c>
      <c r="G3593" t="str">
        <f>IFERROR(VLOOKUP(TRIM(sas_2015[[#This Row],[Registration type]]),regi_cat[],2,FALSE)," ")</f>
        <v>combination long haul</v>
      </c>
    </row>
    <row r="3594" spans="3:7" x14ac:dyDescent="0.2">
      <c r="C3594" t="s">
        <v>1068</v>
      </c>
      <c r="D3594" t="s">
        <v>754</v>
      </c>
      <c r="E3594">
        <v>6</v>
      </c>
      <c r="F3594" t="str">
        <f>IFERROR(VLOOKUP(TRIM(sas_2015[[#This Row],[vehicle_Body type]]),body_cat[],2,FALSE)," ")</f>
        <v>trailer</v>
      </c>
      <c r="G3594" t="str">
        <f>IFERROR(VLOOKUP(TRIM(sas_2015[[#This Row],[Registration type]]),regi_cat[],2,FALSE)," ")</f>
        <v>combination long haul</v>
      </c>
    </row>
    <row r="3595" spans="3:7" x14ac:dyDescent="0.2">
      <c r="C3595" t="s">
        <v>1068</v>
      </c>
      <c r="D3595" t="s">
        <v>755</v>
      </c>
      <c r="E3595">
        <v>6</v>
      </c>
      <c r="F3595" t="str">
        <f>IFERROR(VLOOKUP(TRIM(sas_2015[[#This Row],[vehicle_Body type]]),body_cat[],2,FALSE)," ")</f>
        <v>trailer</v>
      </c>
      <c r="G3595" t="str">
        <f>IFERROR(VLOOKUP(TRIM(sas_2015[[#This Row],[Registration type]]),regi_cat[],2,FALSE)," ")</f>
        <v>combination long haul</v>
      </c>
    </row>
    <row r="3596" spans="3:7" x14ac:dyDescent="0.2">
      <c r="C3596" t="s">
        <v>1068</v>
      </c>
      <c r="D3596" t="s">
        <v>899</v>
      </c>
      <c r="E3596">
        <v>13</v>
      </c>
      <c r="F3596" t="str">
        <f>IFERROR(VLOOKUP(TRIM(sas_2015[[#This Row],[vehicle_Body type]]),body_cat[],2,FALSE)," ")</f>
        <v>trailer</v>
      </c>
      <c r="G3596" t="str">
        <f>IFERROR(VLOOKUP(TRIM(sas_2015[[#This Row],[Registration type]]),regi_cat[],2,FALSE)," ")</f>
        <v>combination long haul</v>
      </c>
    </row>
    <row r="3597" spans="3:7" x14ac:dyDescent="0.2">
      <c r="C3597" t="s">
        <v>1068</v>
      </c>
      <c r="D3597" t="s">
        <v>756</v>
      </c>
      <c r="E3597">
        <v>175</v>
      </c>
      <c r="F3597" t="str">
        <f>IFERROR(VLOOKUP(TRIM(sas_2015[[#This Row],[vehicle_Body type]]),body_cat[],2,FALSE)," ")</f>
        <v>trailer</v>
      </c>
      <c r="G3597" t="str">
        <f>IFERROR(VLOOKUP(TRIM(sas_2015[[#This Row],[Registration type]]),regi_cat[],2,FALSE)," ")</f>
        <v>combination long haul</v>
      </c>
    </row>
    <row r="3598" spans="3:7" x14ac:dyDescent="0.2">
      <c r="C3598" t="s">
        <v>1068</v>
      </c>
      <c r="D3598" t="s">
        <v>915</v>
      </c>
      <c r="E3598">
        <v>9</v>
      </c>
      <c r="F3598" t="str">
        <f>IFERROR(VLOOKUP(TRIM(sas_2015[[#This Row],[vehicle_Body type]]),body_cat[],2,FALSE)," ")</f>
        <v>trailer</v>
      </c>
      <c r="G3598" t="str">
        <f>IFERROR(VLOOKUP(TRIM(sas_2015[[#This Row],[Registration type]]),regi_cat[],2,FALSE)," ")</f>
        <v>combination long haul</v>
      </c>
    </row>
    <row r="3599" spans="3:7" x14ac:dyDescent="0.2">
      <c r="C3599" t="s">
        <v>1068</v>
      </c>
      <c r="D3599" t="s">
        <v>916</v>
      </c>
      <c r="E3599">
        <v>28</v>
      </c>
      <c r="F3599" t="str">
        <f>IFERROR(VLOOKUP(TRIM(sas_2015[[#This Row],[vehicle_Body type]]),body_cat[],2,FALSE)," ")</f>
        <v>trailer</v>
      </c>
      <c r="G3599" t="str">
        <f>IFERROR(VLOOKUP(TRIM(sas_2015[[#This Row],[Registration type]]),regi_cat[],2,FALSE)," ")</f>
        <v>combination long haul</v>
      </c>
    </row>
    <row r="3600" spans="3:7" x14ac:dyDescent="0.2">
      <c r="C3600" t="s">
        <v>1068</v>
      </c>
      <c r="D3600" t="s">
        <v>917</v>
      </c>
      <c r="E3600">
        <v>64</v>
      </c>
      <c r="F3600" t="str">
        <f>IFERROR(VLOOKUP(TRIM(sas_2015[[#This Row],[vehicle_Body type]]),body_cat[],2,FALSE)," ")</f>
        <v>trailer</v>
      </c>
      <c r="G3600" t="str">
        <f>IFERROR(VLOOKUP(TRIM(sas_2015[[#This Row],[Registration type]]),regi_cat[],2,FALSE)," ")</f>
        <v>combination long haul</v>
      </c>
    </row>
    <row r="3601" spans="3:7" x14ac:dyDescent="0.2">
      <c r="C3601" t="s">
        <v>1068</v>
      </c>
      <c r="D3601" t="s">
        <v>1063</v>
      </c>
      <c r="E3601">
        <v>2</v>
      </c>
      <c r="F3601" t="str">
        <f>IFERROR(VLOOKUP(TRIM(sas_2015[[#This Row],[vehicle_Body type]]),body_cat[],2,FALSE)," ")</f>
        <v>trailer</v>
      </c>
      <c r="G3601" t="str">
        <f>IFERROR(VLOOKUP(TRIM(sas_2015[[#This Row],[Registration type]]),regi_cat[],2,FALSE)," ")</f>
        <v>combination long haul</v>
      </c>
    </row>
    <row r="3602" spans="3:7" x14ac:dyDescent="0.2">
      <c r="C3602" t="s">
        <v>1068</v>
      </c>
      <c r="D3602" t="s">
        <v>757</v>
      </c>
      <c r="E3602">
        <v>88</v>
      </c>
      <c r="F3602" t="str">
        <f>IFERROR(VLOOKUP(TRIM(sas_2015[[#This Row],[vehicle_Body type]]),body_cat[],2,FALSE)," ")</f>
        <v>trailer</v>
      </c>
      <c r="G3602" t="str">
        <f>IFERROR(VLOOKUP(TRIM(sas_2015[[#This Row],[Registration type]]),regi_cat[],2,FALSE)," ")</f>
        <v>light commercial truck</v>
      </c>
    </row>
    <row r="3603" spans="3:7" x14ac:dyDescent="0.2">
      <c r="C3603" t="s">
        <v>1068</v>
      </c>
      <c r="D3603" t="s">
        <v>758</v>
      </c>
      <c r="E3603">
        <v>75</v>
      </c>
      <c r="F3603" t="str">
        <f>IFERROR(VLOOKUP(TRIM(sas_2015[[#This Row],[vehicle_Body type]]),body_cat[],2,FALSE)," ")</f>
        <v>trailer</v>
      </c>
      <c r="G3603" t="str">
        <f>IFERROR(VLOOKUP(TRIM(sas_2015[[#This Row],[Registration type]]),regi_cat[],2,FALSE)," ")</f>
        <v>combination long haul</v>
      </c>
    </row>
    <row r="3604" spans="3:7" x14ac:dyDescent="0.2">
      <c r="C3604" t="s">
        <v>1068</v>
      </c>
      <c r="D3604" t="s">
        <v>759</v>
      </c>
      <c r="E3604">
        <v>2</v>
      </c>
      <c r="F3604" t="str">
        <f>IFERROR(VLOOKUP(TRIM(sas_2015[[#This Row],[vehicle_Body type]]),body_cat[],2,FALSE)," ")</f>
        <v>trailer</v>
      </c>
      <c r="G3604" t="str">
        <f>IFERROR(VLOOKUP(TRIM(sas_2015[[#This Row],[Registration type]]),regi_cat[],2,FALSE)," ")</f>
        <v>auto</v>
      </c>
    </row>
    <row r="3605" spans="3:7" x14ac:dyDescent="0.2">
      <c r="C3605" t="s">
        <v>1068</v>
      </c>
      <c r="D3605" t="s">
        <v>867</v>
      </c>
      <c r="E3605">
        <v>20515</v>
      </c>
      <c r="F3605" t="str">
        <f>IFERROR(VLOOKUP(TRIM(sas_2015[[#This Row],[vehicle_Body type]]),body_cat[],2,FALSE)," ")</f>
        <v>trailer</v>
      </c>
      <c r="G3605" t="str">
        <f>IFERROR(VLOOKUP(TRIM(sas_2015[[#This Row],[Registration type]]),regi_cat[],2,FALSE)," ")</f>
        <v xml:space="preserve"> </v>
      </c>
    </row>
    <row r="3606" spans="3:7" x14ac:dyDescent="0.2">
      <c r="C3606" t="s">
        <v>1071</v>
      </c>
      <c r="D3606" t="s">
        <v>742</v>
      </c>
      <c r="E3606">
        <v>1</v>
      </c>
      <c r="F3606" t="str">
        <f>IFERROR(VLOOKUP(TRIM(sas_2015[[#This Row],[vehicle_Body type]]),body_cat[],2,FALSE)," ")</f>
        <v>passenger truck</v>
      </c>
      <c r="G3606" t="str">
        <f>IFERROR(VLOOKUP(TRIM(sas_2015[[#This Row],[Registration type]]),regi_cat[],2,FALSE)," ")</f>
        <v>trailer</v>
      </c>
    </row>
    <row r="3607" spans="3:7" x14ac:dyDescent="0.2">
      <c r="C3607" t="s">
        <v>1071</v>
      </c>
      <c r="D3607" t="s">
        <v>757</v>
      </c>
      <c r="E3607">
        <v>4</v>
      </c>
      <c r="F3607" t="str">
        <f>IFERROR(VLOOKUP(TRIM(sas_2015[[#This Row],[vehicle_Body type]]),body_cat[],2,FALSE)," ")</f>
        <v>passenger truck</v>
      </c>
      <c r="G3607" t="str">
        <f>IFERROR(VLOOKUP(TRIM(sas_2015[[#This Row],[Registration type]]),regi_cat[],2,FALSE)," ")</f>
        <v>light commercial truck</v>
      </c>
    </row>
    <row r="3608" spans="3:7" x14ac:dyDescent="0.2">
      <c r="C3608" t="s">
        <v>1072</v>
      </c>
      <c r="D3608" t="s">
        <v>749</v>
      </c>
      <c r="E3608">
        <v>79</v>
      </c>
      <c r="F3608" t="str">
        <f>IFERROR(VLOOKUP(TRIM(sas_2015[[#This Row],[vehicle_Body type]]),body_cat[],2,FALSE)," ")</f>
        <v>trailer</v>
      </c>
      <c r="G3608" t="str">
        <f>IFERROR(VLOOKUP(TRIM(sas_2015[[#This Row],[Registration type]]),regi_cat[],2,FALSE)," ")</f>
        <v xml:space="preserve"> </v>
      </c>
    </row>
    <row r="3609" spans="3:7" x14ac:dyDescent="0.2">
      <c r="C3609" t="s">
        <v>1072</v>
      </c>
      <c r="D3609" t="s">
        <v>750</v>
      </c>
      <c r="E3609">
        <v>27</v>
      </c>
      <c r="F3609" t="str">
        <f>IFERROR(VLOOKUP(TRIM(sas_2015[[#This Row],[vehicle_Body type]]),body_cat[],2,FALSE)," ")</f>
        <v>trailer</v>
      </c>
      <c r="G3609" t="str">
        <f>IFERROR(VLOOKUP(TRIM(sas_2015[[#This Row],[Registration type]]),regi_cat[],2,FALSE)," ")</f>
        <v xml:space="preserve"> </v>
      </c>
    </row>
    <row r="3610" spans="3:7" x14ac:dyDescent="0.2">
      <c r="C3610" t="s">
        <v>1072</v>
      </c>
      <c r="D3610" t="s">
        <v>836</v>
      </c>
      <c r="E3610">
        <v>1</v>
      </c>
      <c r="F3610" t="str">
        <f>IFERROR(VLOOKUP(TRIM(sas_2015[[#This Row],[vehicle_Body type]]),body_cat[],2,FALSE)," ")</f>
        <v>trailer</v>
      </c>
      <c r="G3610" t="str">
        <f>IFERROR(VLOOKUP(TRIM(sas_2015[[#This Row],[Registration type]]),regi_cat[],2,FALSE)," ")</f>
        <v>auto</v>
      </c>
    </row>
    <row r="3611" spans="3:7" x14ac:dyDescent="0.2">
      <c r="C3611" t="s">
        <v>1072</v>
      </c>
      <c r="D3611" t="s">
        <v>732</v>
      </c>
      <c r="E3611">
        <v>1</v>
      </c>
      <c r="F3611" t="str">
        <f>IFERROR(VLOOKUP(TRIM(sas_2015[[#This Row],[vehicle_Body type]]),body_cat[],2,FALSE)," ")</f>
        <v>trailer</v>
      </c>
      <c r="G3611" t="str">
        <f>IFERROR(VLOOKUP(TRIM(sas_2015[[#This Row],[Registration type]]),regi_cat[],2,FALSE)," ")</f>
        <v>combination short haul</v>
      </c>
    </row>
    <row r="3612" spans="3:7" x14ac:dyDescent="0.2">
      <c r="C3612" t="s">
        <v>1072</v>
      </c>
      <c r="D3612" t="s">
        <v>736</v>
      </c>
      <c r="E3612">
        <v>11</v>
      </c>
      <c r="F3612" t="str">
        <f>IFERROR(VLOOKUP(TRIM(sas_2015[[#This Row],[vehicle_Body type]]),body_cat[],2,FALSE)," ")</f>
        <v>trailer</v>
      </c>
      <c r="G3612" t="str">
        <f>IFERROR(VLOOKUP(TRIM(sas_2015[[#This Row],[Registration type]]),regi_cat[],2,FALSE)," ")</f>
        <v>municipal other</v>
      </c>
    </row>
    <row r="3613" spans="3:7" x14ac:dyDescent="0.2">
      <c r="C3613" t="s">
        <v>1072</v>
      </c>
      <c r="D3613" t="s">
        <v>742</v>
      </c>
      <c r="E3613">
        <v>1641</v>
      </c>
      <c r="F3613" t="str">
        <f>IFERROR(VLOOKUP(TRIM(sas_2015[[#This Row],[vehicle_Body type]]),body_cat[],2,FALSE)," ")</f>
        <v>trailer</v>
      </c>
      <c r="G3613" t="str">
        <f>IFERROR(VLOOKUP(TRIM(sas_2015[[#This Row],[Registration type]]),regi_cat[],2,FALSE)," ")</f>
        <v>trailer</v>
      </c>
    </row>
    <row r="3614" spans="3:7" x14ac:dyDescent="0.2">
      <c r="C3614" t="s">
        <v>1072</v>
      </c>
      <c r="D3614" t="s">
        <v>743</v>
      </c>
      <c r="E3614">
        <v>4</v>
      </c>
      <c r="F3614" t="str">
        <f>IFERROR(VLOOKUP(TRIM(sas_2015[[#This Row],[vehicle_Body type]]),body_cat[],2,FALSE)," ")</f>
        <v>trailer</v>
      </c>
      <c r="G3614" t="str">
        <f>IFERROR(VLOOKUP(TRIM(sas_2015[[#This Row],[Registration type]]),regi_cat[],2,FALSE)," ")</f>
        <v>passenger truck</v>
      </c>
    </row>
    <row r="3615" spans="3:7" x14ac:dyDescent="0.2">
      <c r="C3615" t="s">
        <v>1072</v>
      </c>
      <c r="D3615" t="s">
        <v>751</v>
      </c>
      <c r="E3615">
        <v>6</v>
      </c>
      <c r="F3615" t="str">
        <f>IFERROR(VLOOKUP(TRIM(sas_2015[[#This Row],[vehicle_Body type]]),body_cat[],2,FALSE)," ")</f>
        <v>trailer</v>
      </c>
      <c r="G3615" t="str">
        <f>IFERROR(VLOOKUP(TRIM(sas_2015[[#This Row],[Registration type]]),regi_cat[],2,FALSE)," ")</f>
        <v>trailer</v>
      </c>
    </row>
    <row r="3616" spans="3:7" x14ac:dyDescent="0.2">
      <c r="C3616" t="s">
        <v>1072</v>
      </c>
      <c r="D3616" t="s">
        <v>872</v>
      </c>
      <c r="E3616">
        <v>1</v>
      </c>
      <c r="F3616" t="str">
        <f>IFERROR(VLOOKUP(TRIM(sas_2015[[#This Row],[vehicle_Body type]]),body_cat[],2,FALSE)," ")</f>
        <v>trailer</v>
      </c>
      <c r="G3616" t="str">
        <f>IFERROR(VLOOKUP(TRIM(sas_2015[[#This Row],[Registration type]]),regi_cat[],2,FALSE)," ")</f>
        <v>trailer</v>
      </c>
    </row>
    <row r="3617" spans="3:7" x14ac:dyDescent="0.2">
      <c r="C3617" t="s">
        <v>1072</v>
      </c>
      <c r="D3617" t="s">
        <v>884</v>
      </c>
      <c r="E3617">
        <v>1</v>
      </c>
      <c r="F3617" t="str">
        <f>IFERROR(VLOOKUP(TRIM(sas_2015[[#This Row],[vehicle_Body type]]),body_cat[],2,FALSE)," ")</f>
        <v>trailer</v>
      </c>
      <c r="G3617" t="str">
        <f>IFERROR(VLOOKUP(TRIM(sas_2015[[#This Row],[Registration type]]),regi_cat[],2,FALSE)," ")</f>
        <v>trailer</v>
      </c>
    </row>
    <row r="3618" spans="3:7" x14ac:dyDescent="0.2">
      <c r="C3618" t="s">
        <v>1072</v>
      </c>
      <c r="D3618" t="s">
        <v>758</v>
      </c>
      <c r="E3618">
        <v>1</v>
      </c>
      <c r="F3618" t="str">
        <f>IFERROR(VLOOKUP(TRIM(sas_2015[[#This Row],[vehicle_Body type]]),body_cat[],2,FALSE)," ")</f>
        <v>trailer</v>
      </c>
      <c r="G3618" t="str">
        <f>IFERROR(VLOOKUP(TRIM(sas_2015[[#This Row],[Registration type]]),regi_cat[],2,FALSE)," ")</f>
        <v>combination long haul</v>
      </c>
    </row>
    <row r="3619" spans="3:7" x14ac:dyDescent="0.2">
      <c r="C3619" t="s">
        <v>1072</v>
      </c>
      <c r="D3619" t="s">
        <v>867</v>
      </c>
      <c r="E3619">
        <v>19</v>
      </c>
      <c r="F3619" t="str">
        <f>IFERROR(VLOOKUP(TRIM(sas_2015[[#This Row],[vehicle_Body type]]),body_cat[],2,FALSE)," ")</f>
        <v>trailer</v>
      </c>
      <c r="G3619" t="str">
        <f>IFERROR(VLOOKUP(TRIM(sas_2015[[#This Row],[Registration type]]),regi_cat[],2,FALSE)," ")</f>
        <v xml:space="preserve"> </v>
      </c>
    </row>
    <row r="3620" spans="3:7" x14ac:dyDescent="0.2">
      <c r="C3620" t="s">
        <v>1073</v>
      </c>
      <c r="D3620" t="s">
        <v>738</v>
      </c>
      <c r="E3620">
        <v>1</v>
      </c>
      <c r="F3620" t="str">
        <f>IFERROR(VLOOKUP(TRIM(sas_2015[[#This Row],[vehicle_Body type]]),body_cat[],2,FALSE)," ")</f>
        <v>equipment</v>
      </c>
      <c r="G3620" t="str">
        <f>IFERROR(VLOOKUP(TRIM(sas_2015[[#This Row],[Registration type]]),regi_cat[],2,FALSE)," ")</f>
        <v>auto</v>
      </c>
    </row>
    <row r="3621" spans="3:7" x14ac:dyDescent="0.2">
      <c r="C3621" t="s">
        <v>1074</v>
      </c>
      <c r="D3621" t="s">
        <v>749</v>
      </c>
      <c r="E3621">
        <v>33</v>
      </c>
      <c r="F3621" t="str">
        <f>IFERROR(VLOOKUP(TRIM(sas_2015[[#This Row],[vehicle_Body type]]),body_cat[],2,FALSE)," ")</f>
        <v>combination long haul truck</v>
      </c>
      <c r="G3621" t="str">
        <f>IFERROR(VLOOKUP(TRIM(sas_2015[[#This Row],[Registration type]]),regi_cat[],2,FALSE)," ")</f>
        <v xml:space="preserve"> </v>
      </c>
    </row>
    <row r="3622" spans="3:7" x14ac:dyDescent="0.2">
      <c r="C3622" t="s">
        <v>1074</v>
      </c>
      <c r="D3622" t="s">
        <v>750</v>
      </c>
      <c r="E3622">
        <v>4</v>
      </c>
      <c r="F3622" t="str">
        <f>IFERROR(VLOOKUP(TRIM(sas_2015[[#This Row],[vehicle_Body type]]),body_cat[],2,FALSE)," ")</f>
        <v>combination long haul truck</v>
      </c>
      <c r="G3622" t="str">
        <f>IFERROR(VLOOKUP(TRIM(sas_2015[[#This Row],[Registration type]]),regi_cat[],2,FALSE)," ")</f>
        <v xml:space="preserve"> </v>
      </c>
    </row>
    <row r="3623" spans="3:7" x14ac:dyDescent="0.2">
      <c r="C3623" t="s">
        <v>1074</v>
      </c>
      <c r="D3623" t="s">
        <v>710</v>
      </c>
      <c r="E3623">
        <v>1</v>
      </c>
      <c r="F3623" t="str">
        <f>IFERROR(VLOOKUP(TRIM(sas_2015[[#This Row],[vehicle_Body type]]),body_cat[],2,FALSE)," ")</f>
        <v>combination long haul truck</v>
      </c>
      <c r="G3623" t="str">
        <f>IFERROR(VLOOKUP(TRIM(sas_2015[[#This Row],[Registration type]]),regi_cat[],2,FALSE)," ")</f>
        <v>light commercial truck</v>
      </c>
    </row>
    <row r="3624" spans="3:7" x14ac:dyDescent="0.2">
      <c r="C3624" t="s">
        <v>1074</v>
      </c>
      <c r="D3624" t="s">
        <v>776</v>
      </c>
      <c r="E3624">
        <v>1</v>
      </c>
      <c r="F3624" t="str">
        <f>IFERROR(VLOOKUP(TRIM(sas_2015[[#This Row],[vehicle_Body type]]),body_cat[],2,FALSE)," ")</f>
        <v>combination long haul truck</v>
      </c>
      <c r="G3624" t="str">
        <f>IFERROR(VLOOKUP(TRIM(sas_2015[[#This Row],[Registration type]]),regi_cat[],2,FALSE)," ")</f>
        <v>auto</v>
      </c>
    </row>
    <row r="3625" spans="3:7" x14ac:dyDescent="0.2">
      <c r="C3625" t="s">
        <v>1074</v>
      </c>
      <c r="D3625" t="s">
        <v>712</v>
      </c>
      <c r="E3625">
        <v>1</v>
      </c>
      <c r="F3625" t="str">
        <f>IFERROR(VLOOKUP(TRIM(sas_2015[[#This Row],[vehicle_Body type]]),body_cat[],2,FALSE)," ")</f>
        <v>combination long haul truck</v>
      </c>
      <c r="G3625" t="str">
        <f>IFERROR(VLOOKUP(TRIM(sas_2015[[#This Row],[Registration type]]),regi_cat[],2,FALSE)," ")</f>
        <v>auto</v>
      </c>
    </row>
    <row r="3626" spans="3:7" x14ac:dyDescent="0.2">
      <c r="C3626" t="s">
        <v>1074</v>
      </c>
      <c r="D3626" t="s">
        <v>719</v>
      </c>
      <c r="E3626">
        <v>1</v>
      </c>
      <c r="F3626" t="str">
        <f>IFERROR(VLOOKUP(TRIM(sas_2015[[#This Row],[vehicle_Body type]]),body_cat[],2,FALSE)," ")</f>
        <v>combination long haul truck</v>
      </c>
      <c r="G3626" t="str">
        <f>IFERROR(VLOOKUP(TRIM(sas_2015[[#This Row],[Registration type]]),regi_cat[],2,FALSE)," ")</f>
        <v>auto</v>
      </c>
    </row>
    <row r="3627" spans="3:7" x14ac:dyDescent="0.2">
      <c r="C3627" t="s">
        <v>1074</v>
      </c>
      <c r="D3627" t="s">
        <v>903</v>
      </c>
      <c r="E3627">
        <v>1</v>
      </c>
      <c r="F3627" t="str">
        <f>IFERROR(VLOOKUP(TRIM(sas_2015[[#This Row],[vehicle_Body type]]),body_cat[],2,FALSE)," ")</f>
        <v>combination long haul truck</v>
      </c>
      <c r="G3627" t="str">
        <f>IFERROR(VLOOKUP(TRIM(sas_2015[[#This Row],[Registration type]]),regi_cat[],2,FALSE)," ")</f>
        <v>single unit short haul</v>
      </c>
    </row>
    <row r="3628" spans="3:7" x14ac:dyDescent="0.2">
      <c r="C3628" t="s">
        <v>1074</v>
      </c>
      <c r="D3628" t="s">
        <v>961</v>
      </c>
      <c r="E3628">
        <v>1</v>
      </c>
      <c r="F3628" t="str">
        <f>IFERROR(VLOOKUP(TRIM(sas_2015[[#This Row],[vehicle_Body type]]),body_cat[],2,FALSE)," ")</f>
        <v>combination long haul truck</v>
      </c>
      <c r="G3628" t="str">
        <f>IFERROR(VLOOKUP(TRIM(sas_2015[[#This Row],[Registration type]]),regi_cat[],2,FALSE)," ")</f>
        <v>combination short haul</v>
      </c>
    </row>
    <row r="3629" spans="3:7" x14ac:dyDescent="0.2">
      <c r="C3629" t="s">
        <v>1074</v>
      </c>
      <c r="D3629" t="s">
        <v>1061</v>
      </c>
      <c r="E3629">
        <v>2</v>
      </c>
      <c r="F3629" t="str">
        <f>IFERROR(VLOOKUP(TRIM(sas_2015[[#This Row],[vehicle_Body type]]),body_cat[],2,FALSE)," ")</f>
        <v>combination long haul truck</v>
      </c>
      <c r="G3629" t="str">
        <f>IFERROR(VLOOKUP(TRIM(sas_2015[[#This Row],[Registration type]]),regi_cat[],2,FALSE)," ")</f>
        <v>combination short haul</v>
      </c>
    </row>
    <row r="3630" spans="3:7" x14ac:dyDescent="0.2">
      <c r="C3630" t="s">
        <v>1074</v>
      </c>
      <c r="D3630" t="s">
        <v>925</v>
      </c>
      <c r="E3630">
        <v>2</v>
      </c>
      <c r="F3630" t="str">
        <f>IFERROR(VLOOKUP(TRIM(sas_2015[[#This Row],[vehicle_Body type]]),body_cat[],2,FALSE)," ")</f>
        <v>combination long haul truck</v>
      </c>
      <c r="G3630" t="str">
        <f>IFERROR(VLOOKUP(TRIM(sas_2015[[#This Row],[Registration type]]),regi_cat[],2,FALSE)," ")</f>
        <v>combination short haul</v>
      </c>
    </row>
    <row r="3631" spans="3:7" x14ac:dyDescent="0.2">
      <c r="C3631" t="s">
        <v>1074</v>
      </c>
      <c r="D3631" t="s">
        <v>724</v>
      </c>
      <c r="E3631">
        <v>2</v>
      </c>
      <c r="F3631" t="str">
        <f>IFERROR(VLOOKUP(TRIM(sas_2015[[#This Row],[vehicle_Body type]]),body_cat[],2,FALSE)," ")</f>
        <v>combination long haul truck</v>
      </c>
      <c r="G3631" t="str">
        <f>IFERROR(VLOOKUP(TRIM(sas_2015[[#This Row],[Registration type]]),regi_cat[],2,FALSE)," ")</f>
        <v>auto</v>
      </c>
    </row>
    <row r="3632" spans="3:7" x14ac:dyDescent="0.2">
      <c r="C3632" t="s">
        <v>1074</v>
      </c>
      <c r="D3632" t="s">
        <v>910</v>
      </c>
      <c r="E3632">
        <v>2</v>
      </c>
      <c r="F3632" t="str">
        <f>IFERROR(VLOOKUP(TRIM(sas_2015[[#This Row],[vehicle_Body type]]),body_cat[],2,FALSE)," ")</f>
        <v>combination long haul truck</v>
      </c>
      <c r="G3632" t="str">
        <f>IFERROR(VLOOKUP(TRIM(sas_2015[[#This Row],[Registration type]]),regi_cat[],2,FALSE)," ")</f>
        <v>combination short haul</v>
      </c>
    </row>
    <row r="3633" spans="3:7" x14ac:dyDescent="0.2">
      <c r="C3633" t="s">
        <v>1074</v>
      </c>
      <c r="D3633" t="s">
        <v>736</v>
      </c>
      <c r="E3633">
        <v>10</v>
      </c>
      <c r="F3633" t="str">
        <f>IFERROR(VLOOKUP(TRIM(sas_2015[[#This Row],[vehicle_Body type]]),body_cat[],2,FALSE)," ")</f>
        <v>combination long haul truck</v>
      </c>
      <c r="G3633" t="str">
        <f>IFERROR(VLOOKUP(TRIM(sas_2015[[#This Row],[Registration type]]),regi_cat[],2,FALSE)," ")</f>
        <v>municipal other</v>
      </c>
    </row>
    <row r="3634" spans="3:7" x14ac:dyDescent="0.2">
      <c r="C3634" t="s">
        <v>1074</v>
      </c>
      <c r="D3634" t="s">
        <v>738</v>
      </c>
      <c r="E3634">
        <v>177</v>
      </c>
      <c r="F3634" t="str">
        <f>IFERROR(VLOOKUP(TRIM(sas_2015[[#This Row],[vehicle_Body type]]),body_cat[],2,FALSE)," ")</f>
        <v>combination long haul truck</v>
      </c>
      <c r="G3634" t="str">
        <f>IFERROR(VLOOKUP(TRIM(sas_2015[[#This Row],[Registration type]]),regi_cat[],2,FALSE)," ")</f>
        <v>auto</v>
      </c>
    </row>
    <row r="3635" spans="3:7" x14ac:dyDescent="0.2">
      <c r="C3635" t="s">
        <v>1074</v>
      </c>
      <c r="D3635" t="s">
        <v>913</v>
      </c>
      <c r="E3635">
        <v>1</v>
      </c>
      <c r="F3635" t="str">
        <f>IFERROR(VLOOKUP(TRIM(sas_2015[[#This Row],[vehicle_Body type]]),body_cat[],2,FALSE)," ")</f>
        <v>combination long haul truck</v>
      </c>
      <c r="G3635" t="str">
        <f>IFERROR(VLOOKUP(TRIM(sas_2015[[#This Row],[Registration type]]),regi_cat[],2,FALSE)," ")</f>
        <v>equipment</v>
      </c>
    </row>
    <row r="3636" spans="3:7" x14ac:dyDescent="0.2">
      <c r="C3636" t="s">
        <v>1074</v>
      </c>
      <c r="D3636" t="s">
        <v>742</v>
      </c>
      <c r="E3636">
        <v>5</v>
      </c>
      <c r="F3636" t="str">
        <f>IFERROR(VLOOKUP(TRIM(sas_2015[[#This Row],[vehicle_Body type]]),body_cat[],2,FALSE)," ")</f>
        <v>combination long haul truck</v>
      </c>
      <c r="G3636" t="str">
        <f>IFERROR(VLOOKUP(TRIM(sas_2015[[#This Row],[Registration type]]),regi_cat[],2,FALSE)," ")</f>
        <v>trailer</v>
      </c>
    </row>
    <row r="3637" spans="3:7" x14ac:dyDescent="0.2">
      <c r="C3637" t="s">
        <v>1074</v>
      </c>
      <c r="D3637" t="s">
        <v>743</v>
      </c>
      <c r="E3637">
        <v>1</v>
      </c>
      <c r="F3637" t="str">
        <f>IFERROR(VLOOKUP(TRIM(sas_2015[[#This Row],[vehicle_Body type]]),body_cat[],2,FALSE)," ")</f>
        <v>combination long haul truck</v>
      </c>
      <c r="G3637" t="str">
        <f>IFERROR(VLOOKUP(TRIM(sas_2015[[#This Row],[Registration type]]),regi_cat[],2,FALSE)," ")</f>
        <v>passenger truck</v>
      </c>
    </row>
    <row r="3638" spans="3:7" x14ac:dyDescent="0.2">
      <c r="C3638" t="s">
        <v>1074</v>
      </c>
      <c r="D3638" t="s">
        <v>813</v>
      </c>
      <c r="E3638">
        <v>1</v>
      </c>
      <c r="F3638" t="str">
        <f>IFERROR(VLOOKUP(TRIM(sas_2015[[#This Row],[vehicle_Body type]]),body_cat[],2,FALSE)," ")</f>
        <v>combination long haul truck</v>
      </c>
      <c r="G3638" t="str">
        <f>IFERROR(VLOOKUP(TRIM(sas_2015[[#This Row],[Registration type]]),regi_cat[],2,FALSE)," ")</f>
        <v>auto</v>
      </c>
    </row>
    <row r="3639" spans="3:7" x14ac:dyDescent="0.2">
      <c r="C3639" t="s">
        <v>1074</v>
      </c>
      <c r="D3639" t="s">
        <v>751</v>
      </c>
      <c r="E3639">
        <v>1</v>
      </c>
      <c r="F3639" t="str">
        <f>IFERROR(VLOOKUP(TRIM(sas_2015[[#This Row],[vehicle_Body type]]),body_cat[],2,FALSE)," ")</f>
        <v>combination long haul truck</v>
      </c>
      <c r="G3639" t="str">
        <f>IFERROR(VLOOKUP(TRIM(sas_2015[[#This Row],[Registration type]]),regi_cat[],2,FALSE)," ")</f>
        <v>trailer</v>
      </c>
    </row>
    <row r="3640" spans="3:7" x14ac:dyDescent="0.2">
      <c r="C3640" t="s">
        <v>1074</v>
      </c>
      <c r="D3640" t="s">
        <v>884</v>
      </c>
      <c r="E3640">
        <v>3</v>
      </c>
      <c r="F3640" t="str">
        <f>IFERROR(VLOOKUP(TRIM(sas_2015[[#This Row],[vehicle_Body type]]),body_cat[],2,FALSE)," ")</f>
        <v>combination long haul truck</v>
      </c>
      <c r="G3640" t="str">
        <f>IFERROR(VLOOKUP(TRIM(sas_2015[[#This Row],[Registration type]]),regi_cat[],2,FALSE)," ")</f>
        <v>trailer</v>
      </c>
    </row>
    <row r="3641" spans="3:7" x14ac:dyDescent="0.2">
      <c r="C3641" t="s">
        <v>1074</v>
      </c>
      <c r="D3641" t="s">
        <v>752</v>
      </c>
      <c r="E3641">
        <v>5</v>
      </c>
      <c r="F3641" t="str">
        <f>IFERROR(VLOOKUP(TRIM(sas_2015[[#This Row],[vehicle_Body type]]),body_cat[],2,FALSE)," ")</f>
        <v>combination long haul truck</v>
      </c>
      <c r="G3641" t="str">
        <f>IFERROR(VLOOKUP(TRIM(sas_2015[[#This Row],[Registration type]]),regi_cat[],2,FALSE)," ")</f>
        <v>light commercial truck</v>
      </c>
    </row>
    <row r="3642" spans="3:7" x14ac:dyDescent="0.2">
      <c r="C3642" t="s">
        <v>1074</v>
      </c>
      <c r="D3642" t="s">
        <v>753</v>
      </c>
      <c r="E3642">
        <v>2</v>
      </c>
      <c r="F3642" t="str">
        <f>IFERROR(VLOOKUP(TRIM(sas_2015[[#This Row],[vehicle_Body type]]),body_cat[],2,FALSE)," ")</f>
        <v>combination long haul truck</v>
      </c>
      <c r="G3642" t="str">
        <f>IFERROR(VLOOKUP(TRIM(sas_2015[[#This Row],[Registration type]]),regi_cat[],2,FALSE)," ")</f>
        <v>light commercial truck</v>
      </c>
    </row>
    <row r="3643" spans="3:7" x14ac:dyDescent="0.2">
      <c r="C3643" t="s">
        <v>1074</v>
      </c>
      <c r="D3643" t="s">
        <v>868</v>
      </c>
      <c r="E3643">
        <v>3</v>
      </c>
      <c r="F3643" t="str">
        <f>IFERROR(VLOOKUP(TRIM(sas_2015[[#This Row],[vehicle_Body type]]),body_cat[],2,FALSE)," ")</f>
        <v>combination long haul truck</v>
      </c>
      <c r="G3643" t="str">
        <f>IFERROR(VLOOKUP(TRIM(sas_2015[[#This Row],[Registration type]]),regi_cat[],2,FALSE)," ")</f>
        <v>single unit long haul</v>
      </c>
    </row>
    <row r="3644" spans="3:7" x14ac:dyDescent="0.2">
      <c r="C3644" t="s">
        <v>1074</v>
      </c>
      <c r="D3644" t="s">
        <v>881</v>
      </c>
      <c r="E3644">
        <v>2</v>
      </c>
      <c r="F3644" t="str">
        <f>IFERROR(VLOOKUP(TRIM(sas_2015[[#This Row],[vehicle_Body type]]),body_cat[],2,FALSE)," ")</f>
        <v>combination long haul truck</v>
      </c>
      <c r="G3644" t="str">
        <f>IFERROR(VLOOKUP(TRIM(sas_2015[[#This Row],[Registration type]]),regi_cat[],2,FALSE)," ")</f>
        <v>single unit long haul</v>
      </c>
    </row>
    <row r="3645" spans="3:7" x14ac:dyDescent="0.2">
      <c r="C3645" t="s">
        <v>1074</v>
      </c>
      <c r="D3645" t="s">
        <v>876</v>
      </c>
      <c r="E3645">
        <v>9</v>
      </c>
      <c r="F3645" t="str">
        <f>IFERROR(VLOOKUP(TRIM(sas_2015[[#This Row],[vehicle_Body type]]),body_cat[],2,FALSE)," ")</f>
        <v>combination long haul truck</v>
      </c>
      <c r="G3645" t="str">
        <f>IFERROR(VLOOKUP(TRIM(sas_2015[[#This Row],[Registration type]]),regi_cat[],2,FALSE)," ")</f>
        <v>single unit long haul</v>
      </c>
    </row>
    <row r="3646" spans="3:7" x14ac:dyDescent="0.2">
      <c r="C3646" t="s">
        <v>1074</v>
      </c>
      <c r="D3646" t="s">
        <v>898</v>
      </c>
      <c r="E3646">
        <v>2</v>
      </c>
      <c r="F3646" t="str">
        <f>IFERROR(VLOOKUP(TRIM(sas_2015[[#This Row],[vehicle_Body type]]),body_cat[],2,FALSE)," ")</f>
        <v>combination long haul truck</v>
      </c>
      <c r="G3646" t="str">
        <f>IFERROR(VLOOKUP(TRIM(sas_2015[[#This Row],[Registration type]]),regi_cat[],2,FALSE)," ")</f>
        <v>combination long haul</v>
      </c>
    </row>
    <row r="3647" spans="3:7" x14ac:dyDescent="0.2">
      <c r="C3647" t="s">
        <v>1074</v>
      </c>
      <c r="D3647" t="s">
        <v>754</v>
      </c>
      <c r="E3647">
        <v>1</v>
      </c>
      <c r="F3647" t="str">
        <f>IFERROR(VLOOKUP(TRIM(sas_2015[[#This Row],[vehicle_Body type]]),body_cat[],2,FALSE)," ")</f>
        <v>combination long haul truck</v>
      </c>
      <c r="G3647" t="str">
        <f>IFERROR(VLOOKUP(TRIM(sas_2015[[#This Row],[Registration type]]),regi_cat[],2,FALSE)," ")</f>
        <v>combination long haul</v>
      </c>
    </row>
    <row r="3648" spans="3:7" x14ac:dyDescent="0.2">
      <c r="C3648" t="s">
        <v>1074</v>
      </c>
      <c r="D3648" t="s">
        <v>899</v>
      </c>
      <c r="E3648">
        <v>3</v>
      </c>
      <c r="F3648" t="str">
        <f>IFERROR(VLOOKUP(TRIM(sas_2015[[#This Row],[vehicle_Body type]]),body_cat[],2,FALSE)," ")</f>
        <v>combination long haul truck</v>
      </c>
      <c r="G3648" t="str">
        <f>IFERROR(VLOOKUP(TRIM(sas_2015[[#This Row],[Registration type]]),regi_cat[],2,FALSE)," ")</f>
        <v>combination long haul</v>
      </c>
    </row>
    <row r="3649" spans="3:7" x14ac:dyDescent="0.2">
      <c r="C3649" t="s">
        <v>1074</v>
      </c>
      <c r="D3649" t="s">
        <v>756</v>
      </c>
      <c r="E3649">
        <v>22</v>
      </c>
      <c r="F3649" t="str">
        <f>IFERROR(VLOOKUP(TRIM(sas_2015[[#This Row],[vehicle_Body type]]),body_cat[],2,FALSE)," ")</f>
        <v>combination long haul truck</v>
      </c>
      <c r="G3649" t="str">
        <f>IFERROR(VLOOKUP(TRIM(sas_2015[[#This Row],[Registration type]]),regi_cat[],2,FALSE)," ")</f>
        <v>combination long haul</v>
      </c>
    </row>
    <row r="3650" spans="3:7" x14ac:dyDescent="0.2">
      <c r="C3650" t="s">
        <v>1074</v>
      </c>
      <c r="D3650" t="s">
        <v>915</v>
      </c>
      <c r="E3650">
        <v>4</v>
      </c>
      <c r="F3650" t="str">
        <f>IFERROR(VLOOKUP(TRIM(sas_2015[[#This Row],[vehicle_Body type]]),body_cat[],2,FALSE)," ")</f>
        <v>combination long haul truck</v>
      </c>
      <c r="G3650" t="str">
        <f>IFERROR(VLOOKUP(TRIM(sas_2015[[#This Row],[Registration type]]),regi_cat[],2,FALSE)," ")</f>
        <v>combination long haul</v>
      </c>
    </row>
    <row r="3651" spans="3:7" x14ac:dyDescent="0.2">
      <c r="C3651" t="s">
        <v>1074</v>
      </c>
      <c r="D3651" t="s">
        <v>916</v>
      </c>
      <c r="E3651">
        <v>17</v>
      </c>
      <c r="F3651" t="str">
        <f>IFERROR(VLOOKUP(TRIM(sas_2015[[#This Row],[vehicle_Body type]]),body_cat[],2,FALSE)," ")</f>
        <v>combination long haul truck</v>
      </c>
      <c r="G3651" t="str">
        <f>IFERROR(VLOOKUP(TRIM(sas_2015[[#This Row],[Registration type]]),regi_cat[],2,FALSE)," ")</f>
        <v>combination long haul</v>
      </c>
    </row>
    <row r="3652" spans="3:7" x14ac:dyDescent="0.2">
      <c r="C3652" t="s">
        <v>1074</v>
      </c>
      <c r="D3652" t="s">
        <v>917</v>
      </c>
      <c r="E3652">
        <v>56</v>
      </c>
      <c r="F3652" t="str">
        <f>IFERROR(VLOOKUP(TRIM(sas_2015[[#This Row],[vehicle_Body type]]),body_cat[],2,FALSE)," ")</f>
        <v>combination long haul truck</v>
      </c>
      <c r="G3652" t="str">
        <f>IFERROR(VLOOKUP(TRIM(sas_2015[[#This Row],[Registration type]]),regi_cat[],2,FALSE)," ")</f>
        <v>combination long haul</v>
      </c>
    </row>
    <row r="3653" spans="3:7" x14ac:dyDescent="0.2">
      <c r="C3653" t="s">
        <v>1074</v>
      </c>
      <c r="D3653" t="s">
        <v>1063</v>
      </c>
      <c r="E3653">
        <v>1</v>
      </c>
      <c r="F3653" t="str">
        <f>IFERROR(VLOOKUP(TRIM(sas_2015[[#This Row],[vehicle_Body type]]),body_cat[],2,FALSE)," ")</f>
        <v>combination long haul truck</v>
      </c>
      <c r="G3653" t="str">
        <f>IFERROR(VLOOKUP(TRIM(sas_2015[[#This Row],[Registration type]]),regi_cat[],2,FALSE)," ")</f>
        <v>combination long haul</v>
      </c>
    </row>
    <row r="3654" spans="3:7" x14ac:dyDescent="0.2">
      <c r="C3654" t="s">
        <v>1074</v>
      </c>
      <c r="D3654" t="s">
        <v>757</v>
      </c>
      <c r="E3654">
        <v>173</v>
      </c>
      <c r="F3654" t="str">
        <f>IFERROR(VLOOKUP(TRIM(sas_2015[[#This Row],[vehicle_Body type]]),body_cat[],2,FALSE)," ")</f>
        <v>combination long haul truck</v>
      </c>
      <c r="G3654" t="str">
        <f>IFERROR(VLOOKUP(TRIM(sas_2015[[#This Row],[Registration type]]),regi_cat[],2,FALSE)," ")</f>
        <v>light commercial truck</v>
      </c>
    </row>
    <row r="3655" spans="3:7" x14ac:dyDescent="0.2">
      <c r="C3655" t="s">
        <v>1074</v>
      </c>
      <c r="D3655" t="s">
        <v>758</v>
      </c>
      <c r="E3655">
        <v>70</v>
      </c>
      <c r="F3655" t="str">
        <f>IFERROR(VLOOKUP(TRIM(sas_2015[[#This Row],[vehicle_Body type]]),body_cat[],2,FALSE)," ")</f>
        <v>combination long haul truck</v>
      </c>
      <c r="G3655" t="str">
        <f>IFERROR(VLOOKUP(TRIM(sas_2015[[#This Row],[Registration type]]),regi_cat[],2,FALSE)," ")</f>
        <v>combination long haul</v>
      </c>
    </row>
    <row r="3656" spans="3:7" x14ac:dyDescent="0.2">
      <c r="C3656" t="s">
        <v>1074</v>
      </c>
      <c r="D3656" t="s">
        <v>764</v>
      </c>
      <c r="E3656">
        <v>1</v>
      </c>
      <c r="F3656" t="str">
        <f>IFERROR(VLOOKUP(TRIM(sas_2015[[#This Row],[vehicle_Body type]]),body_cat[],2,FALSE)," ")</f>
        <v>combination long haul truck</v>
      </c>
      <c r="G3656" t="str">
        <f>IFERROR(VLOOKUP(TRIM(sas_2015[[#This Row],[Registration type]]),regi_cat[],2,FALSE)," ")</f>
        <v>auto</v>
      </c>
    </row>
    <row r="3657" spans="3:7" x14ac:dyDescent="0.2">
      <c r="C3657" t="s">
        <v>1074</v>
      </c>
      <c r="D3657" t="s">
        <v>867</v>
      </c>
      <c r="E3657">
        <v>7</v>
      </c>
      <c r="F3657" t="str">
        <f>IFERROR(VLOOKUP(TRIM(sas_2015[[#This Row],[vehicle_Body type]]),body_cat[],2,FALSE)," ")</f>
        <v>combination long haul truck</v>
      </c>
      <c r="G3657" t="str">
        <f>IFERROR(VLOOKUP(TRIM(sas_2015[[#This Row],[Registration type]]),regi_cat[],2,FALSE)," ")</f>
        <v xml:space="preserve"> </v>
      </c>
    </row>
    <row r="3658" spans="3:7" x14ac:dyDescent="0.2">
      <c r="C3658" t="s">
        <v>1075</v>
      </c>
      <c r="D3658" t="s">
        <v>728</v>
      </c>
      <c r="E3658">
        <v>9</v>
      </c>
      <c r="F3658" t="str">
        <f>IFERROR(VLOOKUP(TRIM(sas_2015[[#This Row],[vehicle_Body type]]),body_cat[],2,FALSE)," ")</f>
        <v>motorcycle</v>
      </c>
      <c r="G3658" t="str">
        <f>IFERROR(VLOOKUP(TRIM(sas_2015[[#This Row],[Registration type]]),regi_cat[],2,FALSE)," ")</f>
        <v>motorcycle</v>
      </c>
    </row>
    <row r="3659" spans="3:7" x14ac:dyDescent="0.2">
      <c r="C3659" t="s">
        <v>1075</v>
      </c>
      <c r="D3659" t="s">
        <v>729</v>
      </c>
      <c r="E3659">
        <v>1</v>
      </c>
      <c r="F3659" t="str">
        <f>IFERROR(VLOOKUP(TRIM(sas_2015[[#This Row],[vehicle_Body type]]),body_cat[],2,FALSE)," ")</f>
        <v>motorcycle</v>
      </c>
      <c r="G3659" t="str">
        <f>IFERROR(VLOOKUP(TRIM(sas_2015[[#This Row],[Registration type]]),regi_cat[],2,FALSE)," ")</f>
        <v>motorcycle</v>
      </c>
    </row>
    <row r="3660" spans="3:7" x14ac:dyDescent="0.2">
      <c r="C3660" t="s">
        <v>1075</v>
      </c>
      <c r="D3660" t="s">
        <v>1063</v>
      </c>
      <c r="E3660">
        <v>1</v>
      </c>
      <c r="F3660" t="str">
        <f>IFERROR(VLOOKUP(TRIM(sas_2015[[#This Row],[vehicle_Body type]]),body_cat[],2,FALSE)," ")</f>
        <v>motorcycle</v>
      </c>
      <c r="G3660" t="str">
        <f>IFERROR(VLOOKUP(TRIM(sas_2015[[#This Row],[Registration type]]),regi_cat[],2,FALSE)," ")</f>
        <v>combination long haul</v>
      </c>
    </row>
    <row r="3661" spans="3:7" x14ac:dyDescent="0.2">
      <c r="C3661" t="s">
        <v>1075</v>
      </c>
      <c r="D3661" t="s">
        <v>763</v>
      </c>
      <c r="E3661">
        <v>1</v>
      </c>
      <c r="F3661" t="str">
        <f>IFERROR(VLOOKUP(TRIM(sas_2015[[#This Row],[vehicle_Body type]]),body_cat[],2,FALSE)," ")</f>
        <v>motorcycle</v>
      </c>
      <c r="G3661" t="str">
        <f>IFERROR(VLOOKUP(TRIM(sas_2015[[#This Row],[Registration type]]),regi_cat[],2,FALSE)," ")</f>
        <v>auto</v>
      </c>
    </row>
    <row r="3662" spans="3:7" x14ac:dyDescent="0.2">
      <c r="C3662" t="s">
        <v>1076</v>
      </c>
      <c r="D3662" t="s">
        <v>738</v>
      </c>
      <c r="E3662">
        <v>1</v>
      </c>
      <c r="F3662" t="str">
        <f>IFERROR(VLOOKUP(TRIM(sas_2015[[#This Row],[vehicle_Body type]]),body_cat[],2,FALSE)," ")</f>
        <v>off road</v>
      </c>
      <c r="G3662" t="str">
        <f>IFERROR(VLOOKUP(TRIM(sas_2015[[#This Row],[Registration type]]),regi_cat[],2,FALSE)," ")</f>
        <v>auto</v>
      </c>
    </row>
    <row r="3663" spans="3:7" x14ac:dyDescent="0.2">
      <c r="C3663" t="s">
        <v>1076</v>
      </c>
      <c r="D3663" t="s">
        <v>743</v>
      </c>
      <c r="E3663">
        <v>1</v>
      </c>
      <c r="F3663" t="str">
        <f>IFERROR(VLOOKUP(TRIM(sas_2015[[#This Row],[vehicle_Body type]]),body_cat[],2,FALSE)," ")</f>
        <v>off road</v>
      </c>
      <c r="G3663" t="str">
        <f>IFERROR(VLOOKUP(TRIM(sas_2015[[#This Row],[Registration type]]),regi_cat[],2,FALSE)," ")</f>
        <v>passenger truck</v>
      </c>
    </row>
    <row r="3664" spans="3:7" x14ac:dyDescent="0.2">
      <c r="C3664" t="s">
        <v>1077</v>
      </c>
      <c r="D3664" t="s">
        <v>836</v>
      </c>
      <c r="E3664">
        <v>8</v>
      </c>
      <c r="F3664" t="str">
        <f>IFERROR(VLOOKUP(TRIM(sas_2015[[#This Row],[vehicle_Body type]]),body_cat[],2,FALSE)," ")</f>
        <v>combination long haul truck</v>
      </c>
      <c r="G3664" t="str">
        <f>IFERROR(VLOOKUP(TRIM(sas_2015[[#This Row],[Registration type]]),regi_cat[],2,FALSE)," ")</f>
        <v>auto</v>
      </c>
    </row>
    <row r="3665" spans="3:7" x14ac:dyDescent="0.2">
      <c r="C3665" t="s">
        <v>1077</v>
      </c>
      <c r="D3665" t="s">
        <v>903</v>
      </c>
      <c r="E3665">
        <v>1</v>
      </c>
      <c r="F3665" t="str">
        <f>IFERROR(VLOOKUP(TRIM(sas_2015[[#This Row],[vehicle_Body type]]),body_cat[],2,FALSE)," ")</f>
        <v>combination long haul truck</v>
      </c>
      <c r="G3665" t="str">
        <f>IFERROR(VLOOKUP(TRIM(sas_2015[[#This Row],[Registration type]]),regi_cat[],2,FALSE)," ")</f>
        <v>single unit short haul</v>
      </c>
    </row>
    <row r="3666" spans="3:7" x14ac:dyDescent="0.2">
      <c r="C3666" t="s">
        <v>1077</v>
      </c>
      <c r="D3666" t="s">
        <v>947</v>
      </c>
      <c r="E3666">
        <v>2</v>
      </c>
      <c r="F3666" t="str">
        <f>IFERROR(VLOOKUP(TRIM(sas_2015[[#This Row],[vehicle_Body type]]),body_cat[],2,FALSE)," ")</f>
        <v>combination long haul truck</v>
      </c>
      <c r="G3666" t="str">
        <f>IFERROR(VLOOKUP(TRIM(sas_2015[[#This Row],[Registration type]]),regi_cat[],2,FALSE)," ")</f>
        <v>combination short haul</v>
      </c>
    </row>
    <row r="3667" spans="3:7" x14ac:dyDescent="0.2">
      <c r="C3667" t="s">
        <v>1077</v>
      </c>
      <c r="D3667" t="s">
        <v>961</v>
      </c>
      <c r="E3667">
        <v>7</v>
      </c>
      <c r="F3667" t="str">
        <f>IFERROR(VLOOKUP(TRIM(sas_2015[[#This Row],[vehicle_Body type]]),body_cat[],2,FALSE)," ")</f>
        <v>combination long haul truck</v>
      </c>
      <c r="G3667" t="str">
        <f>IFERROR(VLOOKUP(TRIM(sas_2015[[#This Row],[Registration type]]),regi_cat[],2,FALSE)," ")</f>
        <v>combination short haul</v>
      </c>
    </row>
    <row r="3668" spans="3:7" x14ac:dyDescent="0.2">
      <c r="C3668" t="s">
        <v>1077</v>
      </c>
      <c r="D3668" t="s">
        <v>1061</v>
      </c>
      <c r="E3668">
        <v>5</v>
      </c>
      <c r="F3668" t="str">
        <f>IFERROR(VLOOKUP(TRIM(sas_2015[[#This Row],[vehicle_Body type]]),body_cat[],2,FALSE)," ")</f>
        <v>combination long haul truck</v>
      </c>
      <c r="G3668" t="str">
        <f>IFERROR(VLOOKUP(TRIM(sas_2015[[#This Row],[Registration type]]),regi_cat[],2,FALSE)," ")</f>
        <v>combination short haul</v>
      </c>
    </row>
    <row r="3669" spans="3:7" x14ac:dyDescent="0.2">
      <c r="C3669" t="s">
        <v>1077</v>
      </c>
      <c r="D3669" t="s">
        <v>925</v>
      </c>
      <c r="E3669">
        <v>46</v>
      </c>
      <c r="F3669" t="str">
        <f>IFERROR(VLOOKUP(TRIM(sas_2015[[#This Row],[vehicle_Body type]]),body_cat[],2,FALSE)," ")</f>
        <v>combination long haul truck</v>
      </c>
      <c r="G3669" t="str">
        <f>IFERROR(VLOOKUP(TRIM(sas_2015[[#This Row],[Registration type]]),regi_cat[],2,FALSE)," ")</f>
        <v>combination short haul</v>
      </c>
    </row>
    <row r="3670" spans="3:7" x14ac:dyDescent="0.2">
      <c r="C3670" t="s">
        <v>1077</v>
      </c>
      <c r="D3670" t="s">
        <v>907</v>
      </c>
      <c r="E3670">
        <v>1</v>
      </c>
      <c r="F3670" t="str">
        <f>IFERROR(VLOOKUP(TRIM(sas_2015[[#This Row],[vehicle_Body type]]),body_cat[],2,FALSE)," ")</f>
        <v>combination long haul truck</v>
      </c>
      <c r="G3670" t="str">
        <f>IFERROR(VLOOKUP(TRIM(sas_2015[[#This Row],[Registration type]]),regi_cat[],2,FALSE)," ")</f>
        <v>equipment</v>
      </c>
    </row>
    <row r="3671" spans="3:7" x14ac:dyDescent="0.2">
      <c r="C3671" t="s">
        <v>1077</v>
      </c>
      <c r="D3671" t="s">
        <v>839</v>
      </c>
      <c r="E3671">
        <v>22</v>
      </c>
      <c r="F3671" t="str">
        <f>IFERROR(VLOOKUP(TRIM(sas_2015[[#This Row],[vehicle_Body type]]),body_cat[],2,FALSE)," ")</f>
        <v>combination long haul truck</v>
      </c>
      <c r="G3671" t="str">
        <f>IFERROR(VLOOKUP(TRIM(sas_2015[[#This Row],[Registration type]]),regi_cat[],2,FALSE)," ")</f>
        <v>passenger truck</v>
      </c>
    </row>
    <row r="3672" spans="3:7" x14ac:dyDescent="0.2">
      <c r="C3672" t="s">
        <v>1077</v>
      </c>
      <c r="D3672" t="s">
        <v>896</v>
      </c>
      <c r="E3672">
        <v>1</v>
      </c>
      <c r="F3672" t="str">
        <f>IFERROR(VLOOKUP(TRIM(sas_2015[[#This Row],[vehicle_Body type]]),body_cat[],2,FALSE)," ")</f>
        <v>combination long haul truck</v>
      </c>
      <c r="G3672" t="str">
        <f>IFERROR(VLOOKUP(TRIM(sas_2015[[#This Row],[Registration type]]),regi_cat[],2,FALSE)," ")</f>
        <v>single unit short haul</v>
      </c>
    </row>
    <row r="3673" spans="3:7" x14ac:dyDescent="0.2">
      <c r="C3673" t="s">
        <v>1077</v>
      </c>
      <c r="D3673" t="s">
        <v>909</v>
      </c>
      <c r="E3673">
        <v>3</v>
      </c>
      <c r="F3673" t="str">
        <f>IFERROR(VLOOKUP(TRIM(sas_2015[[#This Row],[vehicle_Body type]]),body_cat[],2,FALSE)," ")</f>
        <v>combination long haul truck</v>
      </c>
      <c r="G3673" t="str">
        <f>IFERROR(VLOOKUP(TRIM(sas_2015[[#This Row],[Registration type]]),regi_cat[],2,FALSE)," ")</f>
        <v>single unit short haul</v>
      </c>
    </row>
    <row r="3674" spans="3:7" x14ac:dyDescent="0.2">
      <c r="C3674" t="s">
        <v>1077</v>
      </c>
      <c r="D3674" t="s">
        <v>910</v>
      </c>
      <c r="E3674">
        <v>1</v>
      </c>
      <c r="F3674" t="str">
        <f>IFERROR(VLOOKUP(TRIM(sas_2015[[#This Row],[vehicle_Body type]]),body_cat[],2,FALSE)," ")</f>
        <v>combination long haul truck</v>
      </c>
      <c r="G3674" t="str">
        <f>IFERROR(VLOOKUP(TRIM(sas_2015[[#This Row],[Registration type]]),regi_cat[],2,FALSE)," ")</f>
        <v>combination short haul</v>
      </c>
    </row>
    <row r="3675" spans="3:7" x14ac:dyDescent="0.2">
      <c r="C3675" t="s">
        <v>1077</v>
      </c>
      <c r="D3675" t="s">
        <v>731</v>
      </c>
      <c r="E3675">
        <v>1</v>
      </c>
      <c r="F3675" t="str">
        <f>IFERROR(VLOOKUP(TRIM(sas_2015[[#This Row],[vehicle_Body type]]),body_cat[],2,FALSE)," ")</f>
        <v>combination long haul truck</v>
      </c>
      <c r="G3675" t="str">
        <f>IFERROR(VLOOKUP(TRIM(sas_2015[[#This Row],[Registration type]]),regi_cat[],2,FALSE)," ")</f>
        <v>combination short haul</v>
      </c>
    </row>
    <row r="3676" spans="3:7" x14ac:dyDescent="0.2">
      <c r="C3676" t="s">
        <v>1077</v>
      </c>
      <c r="D3676" t="s">
        <v>911</v>
      </c>
      <c r="E3676">
        <v>2</v>
      </c>
      <c r="F3676" t="str">
        <f>IFERROR(VLOOKUP(TRIM(sas_2015[[#This Row],[vehicle_Body type]]),body_cat[],2,FALSE)," ")</f>
        <v>combination long haul truck</v>
      </c>
      <c r="G3676" t="str">
        <f>IFERROR(VLOOKUP(TRIM(sas_2015[[#This Row],[Registration type]]),regi_cat[],2,FALSE)," ")</f>
        <v>combination short haul</v>
      </c>
    </row>
    <row r="3677" spans="3:7" x14ac:dyDescent="0.2">
      <c r="C3677" t="s">
        <v>1077</v>
      </c>
      <c r="D3677" t="s">
        <v>912</v>
      </c>
      <c r="E3677">
        <v>28</v>
      </c>
      <c r="F3677" t="str">
        <f>IFERROR(VLOOKUP(TRIM(sas_2015[[#This Row],[vehicle_Body type]]),body_cat[],2,FALSE)," ")</f>
        <v>combination long haul truck</v>
      </c>
      <c r="G3677" t="str">
        <f>IFERROR(VLOOKUP(TRIM(sas_2015[[#This Row],[Registration type]]),regi_cat[],2,FALSE)," ")</f>
        <v>combination short haul</v>
      </c>
    </row>
    <row r="3678" spans="3:7" x14ac:dyDescent="0.2">
      <c r="C3678" t="s">
        <v>1077</v>
      </c>
      <c r="D3678" t="s">
        <v>928</v>
      </c>
      <c r="E3678">
        <v>6</v>
      </c>
      <c r="F3678" t="str">
        <f>IFERROR(VLOOKUP(TRIM(sas_2015[[#This Row],[vehicle_Body type]]),body_cat[],2,FALSE)," ")</f>
        <v>combination long haul truck</v>
      </c>
      <c r="G3678" t="str">
        <f>IFERROR(VLOOKUP(TRIM(sas_2015[[#This Row],[Registration type]]),regi_cat[],2,FALSE)," ")</f>
        <v>combination short haul</v>
      </c>
    </row>
    <row r="3679" spans="3:7" x14ac:dyDescent="0.2">
      <c r="C3679" t="s">
        <v>1077</v>
      </c>
      <c r="D3679" t="s">
        <v>732</v>
      </c>
      <c r="E3679">
        <v>15</v>
      </c>
      <c r="F3679" t="str">
        <f>IFERROR(VLOOKUP(TRIM(sas_2015[[#This Row],[vehicle_Body type]]),body_cat[],2,FALSE)," ")</f>
        <v>combination long haul truck</v>
      </c>
      <c r="G3679" t="str">
        <f>IFERROR(VLOOKUP(TRIM(sas_2015[[#This Row],[Registration type]]),regi_cat[],2,FALSE)," ")</f>
        <v>combination short haul</v>
      </c>
    </row>
    <row r="3680" spans="3:7" x14ac:dyDescent="0.2">
      <c r="C3680" t="s">
        <v>1077</v>
      </c>
      <c r="D3680" t="s">
        <v>1062</v>
      </c>
      <c r="E3680">
        <v>1</v>
      </c>
      <c r="F3680" t="str">
        <f>IFERROR(VLOOKUP(TRIM(sas_2015[[#This Row],[vehicle_Body type]]),body_cat[],2,FALSE)," ")</f>
        <v>combination long haul truck</v>
      </c>
      <c r="G3680" t="str">
        <f>IFERROR(VLOOKUP(TRIM(sas_2015[[#This Row],[Registration type]]),regi_cat[],2,FALSE)," ")</f>
        <v>combination short haul</v>
      </c>
    </row>
    <row r="3681" spans="3:7" x14ac:dyDescent="0.2">
      <c r="C3681" t="s">
        <v>1077</v>
      </c>
      <c r="D3681" t="s">
        <v>733</v>
      </c>
      <c r="E3681">
        <v>12</v>
      </c>
      <c r="F3681" t="str">
        <f>IFERROR(VLOOKUP(TRIM(sas_2015[[#This Row],[vehicle_Body type]]),body_cat[],2,FALSE)," ")</f>
        <v>combination long haul truck</v>
      </c>
      <c r="G3681" t="str">
        <f>IFERROR(VLOOKUP(TRIM(sas_2015[[#This Row],[Registration type]]),regi_cat[],2,FALSE)," ")</f>
        <v>combination short haul</v>
      </c>
    </row>
    <row r="3682" spans="3:7" x14ac:dyDescent="0.2">
      <c r="C3682" t="s">
        <v>1077</v>
      </c>
      <c r="D3682" t="s">
        <v>736</v>
      </c>
      <c r="E3682">
        <v>21</v>
      </c>
      <c r="F3682" t="str">
        <f>IFERROR(VLOOKUP(TRIM(sas_2015[[#This Row],[vehicle_Body type]]),body_cat[],2,FALSE)," ")</f>
        <v>combination long haul truck</v>
      </c>
      <c r="G3682" t="str">
        <f>IFERROR(VLOOKUP(TRIM(sas_2015[[#This Row],[Registration type]]),regi_cat[],2,FALSE)," ")</f>
        <v>municipal other</v>
      </c>
    </row>
    <row r="3683" spans="3:7" x14ac:dyDescent="0.2">
      <c r="C3683" t="s">
        <v>1077</v>
      </c>
      <c r="D3683" t="s">
        <v>810</v>
      </c>
      <c r="E3683">
        <v>1</v>
      </c>
      <c r="F3683" t="str">
        <f>IFERROR(VLOOKUP(TRIM(sas_2015[[#This Row],[vehicle_Body type]]),body_cat[],2,FALSE)," ")</f>
        <v>combination long haul truck</v>
      </c>
      <c r="G3683" t="str">
        <f>IFERROR(VLOOKUP(TRIM(sas_2015[[#This Row],[Registration type]]),regi_cat[],2,FALSE)," ")</f>
        <v>auto</v>
      </c>
    </row>
    <row r="3684" spans="3:7" x14ac:dyDescent="0.2">
      <c r="C3684" t="s">
        <v>1077</v>
      </c>
      <c r="D3684" t="s">
        <v>747</v>
      </c>
      <c r="E3684">
        <v>1</v>
      </c>
      <c r="F3684" t="str">
        <f>IFERROR(VLOOKUP(TRIM(sas_2015[[#This Row],[vehicle_Body type]]),body_cat[],2,FALSE)," ")</f>
        <v>combination long haul truck</v>
      </c>
      <c r="G3684" t="str">
        <f>IFERROR(VLOOKUP(TRIM(sas_2015[[#This Row],[Registration type]]),regi_cat[],2,FALSE)," ")</f>
        <v>auto</v>
      </c>
    </row>
    <row r="3685" spans="3:7" x14ac:dyDescent="0.2">
      <c r="C3685" t="s">
        <v>1077</v>
      </c>
      <c r="D3685" t="s">
        <v>885</v>
      </c>
      <c r="E3685">
        <v>1</v>
      </c>
      <c r="F3685" t="str">
        <f>IFERROR(VLOOKUP(TRIM(sas_2015[[#This Row],[vehicle_Body type]]),body_cat[],2,FALSE)," ")</f>
        <v>combination long haul truck</v>
      </c>
      <c r="G3685" t="str">
        <f>IFERROR(VLOOKUP(TRIM(sas_2015[[#This Row],[Registration type]]),regi_cat[],2,FALSE)," ")</f>
        <v>trailer</v>
      </c>
    </row>
    <row r="3686" spans="3:7" x14ac:dyDescent="0.2">
      <c r="C3686" t="s">
        <v>1077</v>
      </c>
      <c r="D3686" t="s">
        <v>753</v>
      </c>
      <c r="E3686">
        <v>1</v>
      </c>
      <c r="F3686" t="str">
        <f>IFERROR(VLOOKUP(TRIM(sas_2015[[#This Row],[vehicle_Body type]]),body_cat[],2,FALSE)," ")</f>
        <v>combination long haul truck</v>
      </c>
      <c r="G3686" t="str">
        <f>IFERROR(VLOOKUP(TRIM(sas_2015[[#This Row],[Registration type]]),regi_cat[],2,FALSE)," ")</f>
        <v>light commercial truck</v>
      </c>
    </row>
    <row r="3687" spans="3:7" x14ac:dyDescent="0.2">
      <c r="C3687" t="s">
        <v>1077</v>
      </c>
      <c r="D3687" t="s">
        <v>868</v>
      </c>
      <c r="E3687">
        <v>9</v>
      </c>
      <c r="F3687" t="str">
        <f>IFERROR(VLOOKUP(TRIM(sas_2015[[#This Row],[vehicle_Body type]]),body_cat[],2,FALSE)," ")</f>
        <v>combination long haul truck</v>
      </c>
      <c r="G3687" t="str">
        <f>IFERROR(VLOOKUP(TRIM(sas_2015[[#This Row],[Registration type]]),regi_cat[],2,FALSE)," ")</f>
        <v>single unit long haul</v>
      </c>
    </row>
    <row r="3688" spans="3:7" x14ac:dyDescent="0.2">
      <c r="C3688" t="s">
        <v>1077</v>
      </c>
      <c r="D3688" t="s">
        <v>881</v>
      </c>
      <c r="E3688">
        <v>16</v>
      </c>
      <c r="F3688" t="str">
        <f>IFERROR(VLOOKUP(TRIM(sas_2015[[#This Row],[vehicle_Body type]]),body_cat[],2,FALSE)," ")</f>
        <v>combination long haul truck</v>
      </c>
      <c r="G3688" t="str">
        <f>IFERROR(VLOOKUP(TRIM(sas_2015[[#This Row],[Registration type]]),regi_cat[],2,FALSE)," ")</f>
        <v>single unit long haul</v>
      </c>
    </row>
    <row r="3689" spans="3:7" x14ac:dyDescent="0.2">
      <c r="C3689" t="s">
        <v>1077</v>
      </c>
      <c r="D3689" t="s">
        <v>876</v>
      </c>
      <c r="E3689">
        <v>19</v>
      </c>
      <c r="F3689" t="str">
        <f>IFERROR(VLOOKUP(TRIM(sas_2015[[#This Row],[vehicle_Body type]]),body_cat[],2,FALSE)," ")</f>
        <v>combination long haul truck</v>
      </c>
      <c r="G3689" t="str">
        <f>IFERROR(VLOOKUP(TRIM(sas_2015[[#This Row],[Registration type]]),regi_cat[],2,FALSE)," ")</f>
        <v>single unit long haul</v>
      </c>
    </row>
    <row r="3690" spans="3:7" x14ac:dyDescent="0.2">
      <c r="C3690" t="s">
        <v>1077</v>
      </c>
      <c r="D3690" t="s">
        <v>898</v>
      </c>
      <c r="E3690">
        <v>10</v>
      </c>
      <c r="F3690" t="str">
        <f>IFERROR(VLOOKUP(TRIM(sas_2015[[#This Row],[vehicle_Body type]]),body_cat[],2,FALSE)," ")</f>
        <v>combination long haul truck</v>
      </c>
      <c r="G3690" t="str">
        <f>IFERROR(VLOOKUP(TRIM(sas_2015[[#This Row],[Registration type]]),regi_cat[],2,FALSE)," ")</f>
        <v>combination long haul</v>
      </c>
    </row>
    <row r="3691" spans="3:7" x14ac:dyDescent="0.2">
      <c r="C3691" t="s">
        <v>1077</v>
      </c>
      <c r="D3691" t="s">
        <v>754</v>
      </c>
      <c r="E3691">
        <v>7</v>
      </c>
      <c r="F3691" t="str">
        <f>IFERROR(VLOOKUP(TRIM(sas_2015[[#This Row],[vehicle_Body type]]),body_cat[],2,FALSE)," ")</f>
        <v>combination long haul truck</v>
      </c>
      <c r="G3691" t="str">
        <f>IFERROR(VLOOKUP(TRIM(sas_2015[[#This Row],[Registration type]]),regi_cat[],2,FALSE)," ")</f>
        <v>combination long haul</v>
      </c>
    </row>
    <row r="3692" spans="3:7" x14ac:dyDescent="0.2">
      <c r="C3692" t="s">
        <v>1077</v>
      </c>
      <c r="D3692" t="s">
        <v>755</v>
      </c>
      <c r="E3692">
        <v>8</v>
      </c>
      <c r="F3692" t="str">
        <f>IFERROR(VLOOKUP(TRIM(sas_2015[[#This Row],[vehicle_Body type]]),body_cat[],2,FALSE)," ")</f>
        <v>combination long haul truck</v>
      </c>
      <c r="G3692" t="str">
        <f>IFERROR(VLOOKUP(TRIM(sas_2015[[#This Row],[Registration type]]),regi_cat[],2,FALSE)," ")</f>
        <v>combination long haul</v>
      </c>
    </row>
    <row r="3693" spans="3:7" x14ac:dyDescent="0.2">
      <c r="C3693" t="s">
        <v>1077</v>
      </c>
      <c r="D3693" t="s">
        <v>899</v>
      </c>
      <c r="E3693">
        <v>78</v>
      </c>
      <c r="F3693" t="str">
        <f>IFERROR(VLOOKUP(TRIM(sas_2015[[#This Row],[vehicle_Body type]]),body_cat[],2,FALSE)," ")</f>
        <v>combination long haul truck</v>
      </c>
      <c r="G3693" t="str">
        <f>IFERROR(VLOOKUP(TRIM(sas_2015[[#This Row],[Registration type]]),regi_cat[],2,FALSE)," ")</f>
        <v>combination long haul</v>
      </c>
    </row>
    <row r="3694" spans="3:7" x14ac:dyDescent="0.2">
      <c r="C3694" t="s">
        <v>1077</v>
      </c>
      <c r="D3694" t="s">
        <v>756</v>
      </c>
      <c r="E3694">
        <v>156</v>
      </c>
      <c r="F3694" t="str">
        <f>IFERROR(VLOOKUP(TRIM(sas_2015[[#This Row],[vehicle_Body type]]),body_cat[],2,FALSE)," ")</f>
        <v>combination long haul truck</v>
      </c>
      <c r="G3694" t="str">
        <f>IFERROR(VLOOKUP(TRIM(sas_2015[[#This Row],[Registration type]]),regi_cat[],2,FALSE)," ")</f>
        <v>combination long haul</v>
      </c>
    </row>
    <row r="3695" spans="3:7" x14ac:dyDescent="0.2">
      <c r="C3695" t="s">
        <v>1077</v>
      </c>
      <c r="D3695" t="s">
        <v>915</v>
      </c>
      <c r="E3695">
        <v>32</v>
      </c>
      <c r="F3695" t="str">
        <f>IFERROR(VLOOKUP(TRIM(sas_2015[[#This Row],[vehicle_Body type]]),body_cat[],2,FALSE)," ")</f>
        <v>combination long haul truck</v>
      </c>
      <c r="G3695" t="str">
        <f>IFERROR(VLOOKUP(TRIM(sas_2015[[#This Row],[Registration type]]),regi_cat[],2,FALSE)," ")</f>
        <v>combination long haul</v>
      </c>
    </row>
    <row r="3696" spans="3:7" x14ac:dyDescent="0.2">
      <c r="C3696" t="s">
        <v>1077</v>
      </c>
      <c r="D3696" t="s">
        <v>916</v>
      </c>
      <c r="E3696">
        <v>46</v>
      </c>
      <c r="F3696" t="str">
        <f>IFERROR(VLOOKUP(TRIM(sas_2015[[#This Row],[vehicle_Body type]]),body_cat[],2,FALSE)," ")</f>
        <v>combination long haul truck</v>
      </c>
      <c r="G3696" t="str">
        <f>IFERROR(VLOOKUP(TRIM(sas_2015[[#This Row],[Registration type]]),regi_cat[],2,FALSE)," ")</f>
        <v>combination long haul</v>
      </c>
    </row>
    <row r="3697" spans="3:7" x14ac:dyDescent="0.2">
      <c r="C3697" t="s">
        <v>1077</v>
      </c>
      <c r="D3697" t="s">
        <v>917</v>
      </c>
      <c r="E3697">
        <v>680</v>
      </c>
      <c r="F3697" t="str">
        <f>IFERROR(VLOOKUP(TRIM(sas_2015[[#This Row],[vehicle_Body type]]),body_cat[],2,FALSE)," ")</f>
        <v>combination long haul truck</v>
      </c>
      <c r="G3697" t="str">
        <f>IFERROR(VLOOKUP(TRIM(sas_2015[[#This Row],[Registration type]]),regi_cat[],2,FALSE)," ")</f>
        <v>combination long haul</v>
      </c>
    </row>
    <row r="3698" spans="3:7" x14ac:dyDescent="0.2">
      <c r="C3698" t="s">
        <v>1077</v>
      </c>
      <c r="D3698" t="s">
        <v>1063</v>
      </c>
      <c r="E3698">
        <v>10</v>
      </c>
      <c r="F3698" t="str">
        <f>IFERROR(VLOOKUP(TRIM(sas_2015[[#This Row],[vehicle_Body type]]),body_cat[],2,FALSE)," ")</f>
        <v>combination long haul truck</v>
      </c>
      <c r="G3698" t="str">
        <f>IFERROR(VLOOKUP(TRIM(sas_2015[[#This Row],[Registration type]]),regi_cat[],2,FALSE)," ")</f>
        <v>combination long haul</v>
      </c>
    </row>
    <row r="3699" spans="3:7" x14ac:dyDescent="0.2">
      <c r="C3699" t="s">
        <v>1077</v>
      </c>
      <c r="D3699" t="s">
        <v>757</v>
      </c>
      <c r="E3699">
        <v>3</v>
      </c>
      <c r="F3699" t="str">
        <f>IFERROR(VLOOKUP(TRIM(sas_2015[[#This Row],[vehicle_Body type]]),body_cat[],2,FALSE)," ")</f>
        <v>combination long haul truck</v>
      </c>
      <c r="G3699" t="str">
        <f>IFERROR(VLOOKUP(TRIM(sas_2015[[#This Row],[Registration type]]),regi_cat[],2,FALSE)," ")</f>
        <v>light commercial truck</v>
      </c>
    </row>
    <row r="3700" spans="3:7" x14ac:dyDescent="0.2">
      <c r="C3700" t="s">
        <v>1077</v>
      </c>
      <c r="D3700" t="s">
        <v>758</v>
      </c>
      <c r="E3700">
        <v>624</v>
      </c>
      <c r="F3700" t="str">
        <f>IFERROR(VLOOKUP(TRIM(sas_2015[[#This Row],[vehicle_Body type]]),body_cat[],2,FALSE)," ")</f>
        <v>combination long haul truck</v>
      </c>
      <c r="G3700" t="str">
        <f>IFERROR(VLOOKUP(TRIM(sas_2015[[#This Row],[Registration type]]),regi_cat[],2,FALSE)," ")</f>
        <v>combination long haul</v>
      </c>
    </row>
    <row r="3701" spans="3:7" x14ac:dyDescent="0.2">
      <c r="C3701" t="s">
        <v>1078</v>
      </c>
      <c r="D3701" t="s">
        <v>751</v>
      </c>
      <c r="E3701">
        <v>1</v>
      </c>
      <c r="F3701" t="str">
        <f>IFERROR(VLOOKUP(TRIM(sas_2015[[#This Row],[vehicle_Body type]]),body_cat[],2,FALSE)," ")</f>
        <v>trailer</v>
      </c>
      <c r="G3701" t="str">
        <f>IFERROR(VLOOKUP(TRIM(sas_2015[[#This Row],[Registration type]]),regi_cat[],2,FALSE)," ")</f>
        <v>trailer</v>
      </c>
    </row>
    <row r="3702" spans="3:7" x14ac:dyDescent="0.2">
      <c r="C3702" t="s">
        <v>1078</v>
      </c>
      <c r="D3702" t="s">
        <v>752</v>
      </c>
      <c r="E3702">
        <v>1</v>
      </c>
      <c r="F3702" t="str">
        <f>IFERROR(VLOOKUP(TRIM(sas_2015[[#This Row],[vehicle_Body type]]),body_cat[],2,FALSE)," ")</f>
        <v>trailer</v>
      </c>
      <c r="G3702" t="str">
        <f>IFERROR(VLOOKUP(TRIM(sas_2015[[#This Row],[Registration type]]),regi_cat[],2,FALSE)," ")</f>
        <v>light commercial truck</v>
      </c>
    </row>
    <row r="3703" spans="3:7" x14ac:dyDescent="0.2">
      <c r="C3703" t="s">
        <v>1078</v>
      </c>
      <c r="D3703" t="s">
        <v>753</v>
      </c>
      <c r="E3703">
        <v>1</v>
      </c>
      <c r="F3703" t="str">
        <f>IFERROR(VLOOKUP(TRIM(sas_2015[[#This Row],[vehicle_Body type]]),body_cat[],2,FALSE)," ")</f>
        <v>trailer</v>
      </c>
      <c r="G3703" t="str">
        <f>IFERROR(VLOOKUP(TRIM(sas_2015[[#This Row],[Registration type]]),regi_cat[],2,FALSE)," ")</f>
        <v>light commercial truck</v>
      </c>
    </row>
    <row r="3704" spans="3:7" x14ac:dyDescent="0.2">
      <c r="C3704" t="s">
        <v>1078</v>
      </c>
      <c r="D3704" t="s">
        <v>757</v>
      </c>
      <c r="E3704">
        <v>1</v>
      </c>
      <c r="F3704" t="str">
        <f>IFERROR(VLOOKUP(TRIM(sas_2015[[#This Row],[vehicle_Body type]]),body_cat[],2,FALSE)," ")</f>
        <v>trailer</v>
      </c>
      <c r="G3704" t="str">
        <f>IFERROR(VLOOKUP(TRIM(sas_2015[[#This Row],[Registration type]]),regi_cat[],2,FALSE)," ")</f>
        <v>light commercial truck</v>
      </c>
    </row>
    <row r="3705" spans="3:7" x14ac:dyDescent="0.2">
      <c r="C3705" t="s">
        <v>1079</v>
      </c>
      <c r="D3705" t="s">
        <v>768</v>
      </c>
      <c r="E3705">
        <v>1</v>
      </c>
      <c r="F3705" t="str">
        <f>IFERROR(VLOOKUP(TRIM(sas_2015[[#This Row],[vehicle_Body type]]),body_cat[],2,FALSE)," ")</f>
        <v>passenger truck</v>
      </c>
      <c r="G3705" t="str">
        <f>IFERROR(VLOOKUP(TRIM(sas_2015[[#This Row],[Registration type]]),regi_cat[],2,FALSE)," ")</f>
        <v>auto</v>
      </c>
    </row>
    <row r="3706" spans="3:7" x14ac:dyDescent="0.2">
      <c r="C3706" t="s">
        <v>1079</v>
      </c>
      <c r="D3706" t="s">
        <v>779</v>
      </c>
      <c r="E3706">
        <v>7</v>
      </c>
      <c r="F3706" t="str">
        <f>IFERROR(VLOOKUP(TRIM(sas_2015[[#This Row],[vehicle_Body type]]),body_cat[],2,FALSE)," ")</f>
        <v>passenger truck</v>
      </c>
      <c r="G3706" t="str">
        <f>IFERROR(VLOOKUP(TRIM(sas_2015[[#This Row],[Registration type]]),regi_cat[],2,FALSE)," ")</f>
        <v>passenger truck</v>
      </c>
    </row>
    <row r="3707" spans="3:7" x14ac:dyDescent="0.2">
      <c r="C3707" t="s">
        <v>1079</v>
      </c>
      <c r="D3707" t="s">
        <v>722</v>
      </c>
      <c r="E3707">
        <v>107</v>
      </c>
      <c r="F3707" t="str">
        <f>IFERROR(VLOOKUP(TRIM(sas_2015[[#This Row],[vehicle_Body type]]),body_cat[],2,FALSE)," ")</f>
        <v>passenger truck</v>
      </c>
      <c r="G3707" t="str">
        <f>IFERROR(VLOOKUP(TRIM(sas_2015[[#This Row],[Registration type]]),regi_cat[],2,FALSE)," ")</f>
        <v>auto</v>
      </c>
    </row>
    <row r="3708" spans="3:7" x14ac:dyDescent="0.2">
      <c r="C3708" t="s">
        <v>1079</v>
      </c>
      <c r="D3708" t="s">
        <v>784</v>
      </c>
      <c r="E3708">
        <v>15</v>
      </c>
      <c r="F3708" t="str">
        <f>IFERROR(VLOOKUP(TRIM(sas_2015[[#This Row],[vehicle_Body type]]),body_cat[],2,FALSE)," ")</f>
        <v>passenger truck</v>
      </c>
      <c r="G3708" t="str">
        <f>IFERROR(VLOOKUP(TRIM(sas_2015[[#This Row],[Registration type]]),regi_cat[],2,FALSE)," ")</f>
        <v>passenger truck</v>
      </c>
    </row>
    <row r="3709" spans="3:7" x14ac:dyDescent="0.2">
      <c r="C3709" t="s">
        <v>1079</v>
      </c>
      <c r="D3709" t="s">
        <v>809</v>
      </c>
      <c r="E3709">
        <v>8</v>
      </c>
      <c r="F3709" t="str">
        <f>IFERROR(VLOOKUP(TRIM(sas_2015[[#This Row],[vehicle_Body type]]),body_cat[],2,FALSE)," ")</f>
        <v>passenger truck</v>
      </c>
      <c r="G3709" t="str">
        <f>IFERROR(VLOOKUP(TRIM(sas_2015[[#This Row],[Registration type]]),regi_cat[],2,FALSE)," ")</f>
        <v>auto</v>
      </c>
    </row>
    <row r="3710" spans="3:7" x14ac:dyDescent="0.2">
      <c r="C3710" t="s">
        <v>1079</v>
      </c>
      <c r="D3710" t="s">
        <v>749</v>
      </c>
      <c r="E3710">
        <v>76</v>
      </c>
      <c r="F3710" t="str">
        <f>IFERROR(VLOOKUP(TRIM(sas_2015[[#This Row],[vehicle_Body type]]),body_cat[],2,FALSE)," ")</f>
        <v>passenger truck</v>
      </c>
      <c r="G3710" t="str">
        <f>IFERROR(VLOOKUP(TRIM(sas_2015[[#This Row],[Registration type]]),regi_cat[],2,FALSE)," ")</f>
        <v xml:space="preserve"> </v>
      </c>
    </row>
    <row r="3711" spans="3:7" x14ac:dyDescent="0.2">
      <c r="C3711" t="s">
        <v>1079</v>
      </c>
      <c r="D3711" t="s">
        <v>750</v>
      </c>
      <c r="E3711">
        <v>19</v>
      </c>
      <c r="F3711" t="str">
        <f>IFERROR(VLOOKUP(TRIM(sas_2015[[#This Row],[vehicle_Body type]]),body_cat[],2,FALSE)," ")</f>
        <v>passenger truck</v>
      </c>
      <c r="G3711" t="str">
        <f>IFERROR(VLOOKUP(TRIM(sas_2015[[#This Row],[Registration type]]),regi_cat[],2,FALSE)," ")</f>
        <v xml:space="preserve"> </v>
      </c>
    </row>
    <row r="3712" spans="3:7" x14ac:dyDescent="0.2">
      <c r="C3712" t="s">
        <v>1079</v>
      </c>
      <c r="D3712" t="s">
        <v>766</v>
      </c>
      <c r="E3712">
        <v>8</v>
      </c>
      <c r="F3712" t="str">
        <f>IFERROR(VLOOKUP(TRIM(sas_2015[[#This Row],[vehicle_Body type]]),body_cat[],2,FALSE)," ")</f>
        <v>passenger truck</v>
      </c>
      <c r="G3712" t="str">
        <f>IFERROR(VLOOKUP(TRIM(sas_2015[[#This Row],[Registration type]]),regi_cat[],2,FALSE)," ")</f>
        <v>auto</v>
      </c>
    </row>
    <row r="3713" spans="3:7" x14ac:dyDescent="0.2">
      <c r="C3713" t="s">
        <v>1079</v>
      </c>
      <c r="D3713" t="s">
        <v>767</v>
      </c>
      <c r="E3713">
        <v>15</v>
      </c>
      <c r="F3713" t="str">
        <f>IFERROR(VLOOKUP(TRIM(sas_2015[[#This Row],[vehicle_Body type]]),body_cat[],2,FALSE)," ")</f>
        <v>passenger truck</v>
      </c>
      <c r="G3713" t="str">
        <f>IFERROR(VLOOKUP(TRIM(sas_2015[[#This Row],[Registration type]]),regi_cat[],2,FALSE)," ")</f>
        <v>passenger truck</v>
      </c>
    </row>
    <row r="3714" spans="3:7" x14ac:dyDescent="0.2">
      <c r="C3714" t="s">
        <v>1079</v>
      </c>
      <c r="D3714" t="s">
        <v>770</v>
      </c>
      <c r="E3714">
        <v>1</v>
      </c>
      <c r="F3714" t="str">
        <f>IFERROR(VLOOKUP(TRIM(sas_2015[[#This Row],[vehicle_Body type]]),body_cat[],2,FALSE)," ")</f>
        <v>passenger truck</v>
      </c>
      <c r="G3714" t="str">
        <f>IFERROR(VLOOKUP(TRIM(sas_2015[[#This Row],[Registration type]]),regi_cat[],2,FALSE)," ")</f>
        <v>auto</v>
      </c>
    </row>
    <row r="3715" spans="3:7" x14ac:dyDescent="0.2">
      <c r="C3715" t="s">
        <v>1079</v>
      </c>
      <c r="D3715" t="s">
        <v>771</v>
      </c>
      <c r="E3715">
        <v>23</v>
      </c>
      <c r="F3715" t="str">
        <f>IFERROR(VLOOKUP(TRIM(sas_2015[[#This Row],[vehicle_Body type]]),body_cat[],2,FALSE)," ")</f>
        <v>passenger truck</v>
      </c>
      <c r="G3715" t="str">
        <f>IFERROR(VLOOKUP(TRIM(sas_2015[[#This Row],[Registration type]]),regi_cat[],2,FALSE)," ")</f>
        <v>auto</v>
      </c>
    </row>
    <row r="3716" spans="3:7" x14ac:dyDescent="0.2">
      <c r="C3716" t="s">
        <v>1079</v>
      </c>
      <c r="D3716" t="s">
        <v>710</v>
      </c>
      <c r="E3716">
        <v>501</v>
      </c>
      <c r="F3716" t="str">
        <f>IFERROR(VLOOKUP(TRIM(sas_2015[[#This Row],[vehicle_Body type]]),body_cat[],2,FALSE)," ")</f>
        <v>passenger truck</v>
      </c>
      <c r="G3716" t="str">
        <f>IFERROR(VLOOKUP(TRIM(sas_2015[[#This Row],[Registration type]]),regi_cat[],2,FALSE)," ")</f>
        <v>light commercial truck</v>
      </c>
    </row>
    <row r="3717" spans="3:7" x14ac:dyDescent="0.2">
      <c r="C3717" t="s">
        <v>1079</v>
      </c>
      <c r="D3717" t="s">
        <v>772</v>
      </c>
      <c r="E3717">
        <v>41</v>
      </c>
      <c r="F3717" t="str">
        <f>IFERROR(VLOOKUP(TRIM(sas_2015[[#This Row],[vehicle_Body type]]),body_cat[],2,FALSE)," ")</f>
        <v>passenger truck</v>
      </c>
      <c r="G3717" t="str">
        <f>IFERROR(VLOOKUP(TRIM(sas_2015[[#This Row],[Registration type]]),regi_cat[],2,FALSE)," ")</f>
        <v>auto</v>
      </c>
    </row>
    <row r="3718" spans="3:7" x14ac:dyDescent="0.2">
      <c r="C3718" t="s">
        <v>1079</v>
      </c>
      <c r="D3718" t="s">
        <v>711</v>
      </c>
      <c r="E3718">
        <v>606</v>
      </c>
      <c r="F3718" t="str">
        <f>IFERROR(VLOOKUP(TRIM(sas_2015[[#This Row],[vehicle_Body type]]),body_cat[],2,FALSE)," ")</f>
        <v>passenger truck</v>
      </c>
      <c r="G3718" t="str">
        <f>IFERROR(VLOOKUP(TRIM(sas_2015[[#This Row],[Registration type]]),regi_cat[],2,FALSE)," ")</f>
        <v>auto</v>
      </c>
    </row>
    <row r="3719" spans="3:7" x14ac:dyDescent="0.2">
      <c r="C3719" t="s">
        <v>1079</v>
      </c>
      <c r="D3719" t="s">
        <v>773</v>
      </c>
      <c r="E3719">
        <v>29</v>
      </c>
      <c r="F3719" t="str">
        <f>IFERROR(VLOOKUP(TRIM(sas_2015[[#This Row],[vehicle_Body type]]),body_cat[],2,FALSE)," ")</f>
        <v>passenger truck</v>
      </c>
      <c r="G3719" t="str">
        <f>IFERROR(VLOOKUP(TRIM(sas_2015[[#This Row],[Registration type]]),regi_cat[],2,FALSE)," ")</f>
        <v>auto</v>
      </c>
    </row>
    <row r="3720" spans="3:7" x14ac:dyDescent="0.2">
      <c r="C3720" t="s">
        <v>1079</v>
      </c>
      <c r="D3720" t="s">
        <v>774</v>
      </c>
      <c r="E3720">
        <v>7</v>
      </c>
      <c r="F3720" t="str">
        <f>IFERROR(VLOOKUP(TRIM(sas_2015[[#This Row],[vehicle_Body type]]),body_cat[],2,FALSE)," ")</f>
        <v>passenger truck</v>
      </c>
      <c r="G3720" t="str">
        <f>IFERROR(VLOOKUP(TRIM(sas_2015[[#This Row],[Registration type]]),regi_cat[],2,FALSE)," ")</f>
        <v>auto</v>
      </c>
    </row>
    <row r="3721" spans="3:7" x14ac:dyDescent="0.2">
      <c r="C3721" t="s">
        <v>1079</v>
      </c>
      <c r="D3721" t="s">
        <v>775</v>
      </c>
      <c r="E3721">
        <v>27</v>
      </c>
      <c r="F3721" t="str">
        <f>IFERROR(VLOOKUP(TRIM(sas_2015[[#This Row],[vehicle_Body type]]),body_cat[],2,FALSE)," ")</f>
        <v>passenger truck</v>
      </c>
      <c r="G3721" t="str">
        <f>IFERROR(VLOOKUP(TRIM(sas_2015[[#This Row],[Registration type]]),regi_cat[],2,FALSE)," ")</f>
        <v>auto</v>
      </c>
    </row>
    <row r="3722" spans="3:7" x14ac:dyDescent="0.2">
      <c r="C3722" t="s">
        <v>1079</v>
      </c>
      <c r="D3722" t="s">
        <v>776</v>
      </c>
      <c r="E3722">
        <v>2</v>
      </c>
      <c r="F3722" t="str">
        <f>IFERROR(VLOOKUP(TRIM(sas_2015[[#This Row],[vehicle_Body type]]),body_cat[],2,FALSE)," ")</f>
        <v>passenger truck</v>
      </c>
      <c r="G3722" t="str">
        <f>IFERROR(VLOOKUP(TRIM(sas_2015[[#This Row],[Registration type]]),regi_cat[],2,FALSE)," ")</f>
        <v>auto</v>
      </c>
    </row>
    <row r="3723" spans="3:7" x14ac:dyDescent="0.2">
      <c r="C3723" t="s">
        <v>1079</v>
      </c>
      <c r="D3723" t="s">
        <v>712</v>
      </c>
      <c r="E3723">
        <v>109</v>
      </c>
      <c r="F3723" t="str">
        <f>IFERROR(VLOOKUP(TRIM(sas_2015[[#This Row],[vehicle_Body type]]),body_cat[],2,FALSE)," ")</f>
        <v>passenger truck</v>
      </c>
      <c r="G3723" t="str">
        <f>IFERROR(VLOOKUP(TRIM(sas_2015[[#This Row],[Registration type]]),regi_cat[],2,FALSE)," ")</f>
        <v>auto</v>
      </c>
    </row>
    <row r="3724" spans="3:7" x14ac:dyDescent="0.2">
      <c r="C3724" t="s">
        <v>1079</v>
      </c>
      <c r="D3724" t="s">
        <v>713</v>
      </c>
      <c r="E3724">
        <v>15</v>
      </c>
      <c r="F3724" t="str">
        <f>IFERROR(VLOOKUP(TRIM(sas_2015[[#This Row],[vehicle_Body type]]),body_cat[],2,FALSE)," ")</f>
        <v>passenger truck</v>
      </c>
      <c r="G3724" t="str">
        <f>IFERROR(VLOOKUP(TRIM(sas_2015[[#This Row],[Registration type]]),regi_cat[],2,FALSE)," ")</f>
        <v>auto</v>
      </c>
    </row>
    <row r="3725" spans="3:7" x14ac:dyDescent="0.2">
      <c r="C3725" t="s">
        <v>1079</v>
      </c>
      <c r="D3725" t="s">
        <v>836</v>
      </c>
      <c r="E3725">
        <v>439</v>
      </c>
      <c r="F3725" t="str">
        <f>IFERROR(VLOOKUP(TRIM(sas_2015[[#This Row],[vehicle_Body type]]),body_cat[],2,FALSE)," ")</f>
        <v>passenger truck</v>
      </c>
      <c r="G3725" t="str">
        <f>IFERROR(VLOOKUP(TRIM(sas_2015[[#This Row],[Registration type]]),regi_cat[],2,FALSE)," ")</f>
        <v>auto</v>
      </c>
    </row>
    <row r="3726" spans="3:7" x14ac:dyDescent="0.2">
      <c r="C3726" t="s">
        <v>1079</v>
      </c>
      <c r="D3726" t="s">
        <v>714</v>
      </c>
      <c r="E3726">
        <v>13</v>
      </c>
      <c r="F3726" t="str">
        <f>IFERROR(VLOOKUP(TRIM(sas_2015[[#This Row],[vehicle_Body type]]),body_cat[],2,FALSE)," ")</f>
        <v>passenger truck</v>
      </c>
      <c r="G3726" t="str">
        <f>IFERROR(VLOOKUP(TRIM(sas_2015[[#This Row],[Registration type]]),regi_cat[],2,FALSE)," ")</f>
        <v>auto</v>
      </c>
    </row>
    <row r="3727" spans="3:7" x14ac:dyDescent="0.2">
      <c r="C3727" t="s">
        <v>1079</v>
      </c>
      <c r="D3727" t="s">
        <v>715</v>
      </c>
      <c r="E3727">
        <v>61</v>
      </c>
      <c r="F3727" t="str">
        <f>IFERROR(VLOOKUP(TRIM(sas_2015[[#This Row],[vehicle_Body type]]),body_cat[],2,FALSE)," ")</f>
        <v>passenger truck</v>
      </c>
      <c r="G3727" t="str">
        <f>IFERROR(VLOOKUP(TRIM(sas_2015[[#This Row],[Registration type]]),regi_cat[],2,FALSE)," ")</f>
        <v>auto</v>
      </c>
    </row>
    <row r="3728" spans="3:7" x14ac:dyDescent="0.2">
      <c r="C3728" t="s">
        <v>1079</v>
      </c>
      <c r="D3728" t="s">
        <v>716</v>
      </c>
      <c r="E3728">
        <v>14</v>
      </c>
      <c r="F3728" t="str">
        <f>IFERROR(VLOOKUP(TRIM(sas_2015[[#This Row],[vehicle_Body type]]),body_cat[],2,FALSE)," ")</f>
        <v>passenger truck</v>
      </c>
      <c r="G3728" t="str">
        <f>IFERROR(VLOOKUP(TRIM(sas_2015[[#This Row],[Registration type]]),regi_cat[],2,FALSE)," ")</f>
        <v>auto</v>
      </c>
    </row>
    <row r="3729" spans="3:7" x14ac:dyDescent="0.2">
      <c r="C3729" t="s">
        <v>1079</v>
      </c>
      <c r="D3729" t="s">
        <v>717</v>
      </c>
      <c r="E3729">
        <v>14</v>
      </c>
      <c r="F3729" t="str">
        <f>IFERROR(VLOOKUP(TRIM(sas_2015[[#This Row],[vehicle_Body type]]),body_cat[],2,FALSE)," ")</f>
        <v>passenger truck</v>
      </c>
      <c r="G3729" t="str">
        <f>IFERROR(VLOOKUP(TRIM(sas_2015[[#This Row],[Registration type]]),regi_cat[],2,FALSE)," ")</f>
        <v>auto</v>
      </c>
    </row>
    <row r="3730" spans="3:7" x14ac:dyDescent="0.2">
      <c r="C3730" t="s">
        <v>1079</v>
      </c>
      <c r="D3730" t="s">
        <v>718</v>
      </c>
      <c r="E3730">
        <v>17</v>
      </c>
      <c r="F3730" t="str">
        <f>IFERROR(VLOOKUP(TRIM(sas_2015[[#This Row],[vehicle_Body type]]),body_cat[],2,FALSE)," ")</f>
        <v>passenger truck</v>
      </c>
      <c r="G3730" t="str">
        <f>IFERROR(VLOOKUP(TRIM(sas_2015[[#This Row],[Registration type]]),regi_cat[],2,FALSE)," ")</f>
        <v>auto</v>
      </c>
    </row>
    <row r="3731" spans="3:7" x14ac:dyDescent="0.2">
      <c r="C3731" t="s">
        <v>1079</v>
      </c>
      <c r="D3731" t="s">
        <v>719</v>
      </c>
      <c r="E3731">
        <v>38</v>
      </c>
      <c r="F3731" t="str">
        <f>IFERROR(VLOOKUP(TRIM(sas_2015[[#This Row],[vehicle_Body type]]),body_cat[],2,FALSE)," ")</f>
        <v>passenger truck</v>
      </c>
      <c r="G3731" t="str">
        <f>IFERROR(VLOOKUP(TRIM(sas_2015[[#This Row],[Registration type]]),regi_cat[],2,FALSE)," ")</f>
        <v>auto</v>
      </c>
    </row>
    <row r="3732" spans="3:7" x14ac:dyDescent="0.2">
      <c r="C3732" t="s">
        <v>1079</v>
      </c>
      <c r="D3732" t="s">
        <v>780</v>
      </c>
      <c r="E3732">
        <v>6</v>
      </c>
      <c r="F3732" t="str">
        <f>IFERROR(VLOOKUP(TRIM(sas_2015[[#This Row],[vehicle_Body type]]),body_cat[],2,FALSE)," ")</f>
        <v>passenger truck</v>
      </c>
      <c r="G3732" t="str">
        <f>IFERROR(VLOOKUP(TRIM(sas_2015[[#This Row],[Registration type]]),regi_cat[],2,FALSE)," ")</f>
        <v>auto</v>
      </c>
    </row>
    <row r="3733" spans="3:7" x14ac:dyDescent="0.2">
      <c r="C3733" t="s">
        <v>1079</v>
      </c>
      <c r="D3733" t="s">
        <v>781</v>
      </c>
      <c r="E3733">
        <v>2</v>
      </c>
      <c r="F3733" t="str">
        <f>IFERROR(VLOOKUP(TRIM(sas_2015[[#This Row],[vehicle_Body type]]),body_cat[],2,FALSE)," ")</f>
        <v>passenger truck</v>
      </c>
      <c r="G3733" t="str">
        <f>IFERROR(VLOOKUP(TRIM(sas_2015[[#This Row],[Registration type]]),regi_cat[],2,FALSE)," ")</f>
        <v>auto</v>
      </c>
    </row>
    <row r="3734" spans="3:7" x14ac:dyDescent="0.2">
      <c r="C3734" t="s">
        <v>1079</v>
      </c>
      <c r="D3734" t="s">
        <v>782</v>
      </c>
      <c r="E3734">
        <v>1</v>
      </c>
      <c r="F3734" t="str">
        <f>IFERROR(VLOOKUP(TRIM(sas_2015[[#This Row],[vehicle_Body type]]),body_cat[],2,FALSE)," ")</f>
        <v>passenger truck</v>
      </c>
      <c r="G3734" t="str">
        <f>IFERROR(VLOOKUP(TRIM(sas_2015[[#This Row],[Registration type]]),regi_cat[],2,FALSE)," ")</f>
        <v>auto</v>
      </c>
    </row>
    <row r="3735" spans="3:7" x14ac:dyDescent="0.2">
      <c r="C3735" t="s">
        <v>1079</v>
      </c>
      <c r="D3735" t="s">
        <v>721</v>
      </c>
      <c r="E3735">
        <v>771</v>
      </c>
      <c r="F3735" t="str">
        <f>IFERROR(VLOOKUP(TRIM(sas_2015[[#This Row],[vehicle_Body type]]),body_cat[],2,FALSE)," ")</f>
        <v>passenger truck</v>
      </c>
      <c r="G3735" t="str">
        <f>IFERROR(VLOOKUP(TRIM(sas_2015[[#This Row],[Registration type]]),regi_cat[],2,FALSE)," ")</f>
        <v>auto</v>
      </c>
    </row>
    <row r="3736" spans="3:7" x14ac:dyDescent="0.2">
      <c r="C3736" t="s">
        <v>1079</v>
      </c>
      <c r="D3736" t="s">
        <v>867</v>
      </c>
      <c r="E3736">
        <v>25</v>
      </c>
      <c r="F3736" t="str">
        <f>IFERROR(VLOOKUP(TRIM(sas_2015[[#This Row],[vehicle_Body type]]),body_cat[],2,FALSE)," ")</f>
        <v>passenger truck</v>
      </c>
      <c r="G3736" t="str">
        <f>IFERROR(VLOOKUP(TRIM(sas_2015[[#This Row],[Registration type]]),regi_cat[],2,FALSE)," ")</f>
        <v xml:space="preserve"> </v>
      </c>
    </row>
    <row r="3737" spans="3:7" x14ac:dyDescent="0.2">
      <c r="C3737" t="s">
        <v>1079</v>
      </c>
      <c r="D3737" t="s">
        <v>783</v>
      </c>
      <c r="E3737">
        <v>2</v>
      </c>
      <c r="F3737" t="str">
        <f>IFERROR(VLOOKUP(TRIM(sas_2015[[#This Row],[vehicle_Body type]]),body_cat[],2,FALSE)," ")</f>
        <v>passenger truck</v>
      </c>
      <c r="G3737" t="str">
        <f>IFERROR(VLOOKUP(TRIM(sas_2015[[#This Row],[Registration type]]),regi_cat[],2,FALSE)," ")</f>
        <v>auto</v>
      </c>
    </row>
    <row r="3738" spans="3:7" x14ac:dyDescent="0.2">
      <c r="C3738" t="s">
        <v>1079</v>
      </c>
      <c r="D3738" t="s">
        <v>865</v>
      </c>
      <c r="E3738">
        <v>49</v>
      </c>
      <c r="F3738" t="str">
        <f>IFERROR(VLOOKUP(TRIM(sas_2015[[#This Row],[vehicle_Body type]]),body_cat[],2,FALSE)," ")</f>
        <v>passenger truck</v>
      </c>
      <c r="G3738" t="str">
        <f>IFERROR(VLOOKUP(TRIM(sas_2015[[#This Row],[Registration type]]),regi_cat[],2,FALSE)," ")</f>
        <v>light commercial truck</v>
      </c>
    </row>
    <row r="3739" spans="3:7" x14ac:dyDescent="0.2">
      <c r="C3739" t="s">
        <v>1079</v>
      </c>
      <c r="D3739" t="s">
        <v>901</v>
      </c>
      <c r="E3739">
        <v>17</v>
      </c>
      <c r="F3739" t="str">
        <f>IFERROR(VLOOKUP(TRIM(sas_2015[[#This Row],[vehicle_Body type]]),body_cat[],2,FALSE)," ")</f>
        <v>passenger truck</v>
      </c>
      <c r="G3739" t="str">
        <f>IFERROR(VLOOKUP(TRIM(sas_2015[[#This Row],[Registration type]]),regi_cat[],2,FALSE)," ")</f>
        <v>single unit short haul</v>
      </c>
    </row>
    <row r="3740" spans="3:7" x14ac:dyDescent="0.2">
      <c r="C3740" t="s">
        <v>1079</v>
      </c>
      <c r="D3740" t="s">
        <v>902</v>
      </c>
      <c r="E3740">
        <v>23</v>
      </c>
      <c r="F3740" t="str">
        <f>IFERROR(VLOOKUP(TRIM(sas_2015[[#This Row],[vehicle_Body type]]),body_cat[],2,FALSE)," ")</f>
        <v>passenger truck</v>
      </c>
      <c r="G3740" t="str">
        <f>IFERROR(VLOOKUP(TRIM(sas_2015[[#This Row],[Registration type]]),regi_cat[],2,FALSE)," ")</f>
        <v>single unit short haul</v>
      </c>
    </row>
    <row r="3741" spans="3:7" x14ac:dyDescent="0.2">
      <c r="C3741" t="s">
        <v>1079</v>
      </c>
      <c r="D3741" t="s">
        <v>893</v>
      </c>
      <c r="E3741">
        <v>38</v>
      </c>
      <c r="F3741" t="str">
        <f>IFERROR(VLOOKUP(TRIM(sas_2015[[#This Row],[vehicle_Body type]]),body_cat[],2,FALSE)," ")</f>
        <v>passenger truck</v>
      </c>
      <c r="G3741" t="str">
        <f>IFERROR(VLOOKUP(TRIM(sas_2015[[#This Row],[Registration type]]),regi_cat[],2,FALSE)," ")</f>
        <v>single unit short haul</v>
      </c>
    </row>
    <row r="3742" spans="3:7" x14ac:dyDescent="0.2">
      <c r="C3742" t="s">
        <v>1079</v>
      </c>
      <c r="D3742" t="s">
        <v>903</v>
      </c>
      <c r="E3742">
        <v>29</v>
      </c>
      <c r="F3742" t="str">
        <f>IFERROR(VLOOKUP(TRIM(sas_2015[[#This Row],[vehicle_Body type]]),body_cat[],2,FALSE)," ")</f>
        <v>passenger truck</v>
      </c>
      <c r="G3742" t="str">
        <f>IFERROR(VLOOKUP(TRIM(sas_2015[[#This Row],[Registration type]]),regi_cat[],2,FALSE)," ")</f>
        <v>single unit short haul</v>
      </c>
    </row>
    <row r="3743" spans="3:7" x14ac:dyDescent="0.2">
      <c r="C3743" t="s">
        <v>1079</v>
      </c>
      <c r="D3743" t="s">
        <v>904</v>
      </c>
      <c r="E3743">
        <v>17</v>
      </c>
      <c r="F3743" t="str">
        <f>IFERROR(VLOOKUP(TRIM(sas_2015[[#This Row],[vehicle_Body type]]),body_cat[],2,FALSE)," ")</f>
        <v>passenger truck</v>
      </c>
      <c r="G3743" t="str">
        <f>IFERROR(VLOOKUP(TRIM(sas_2015[[#This Row],[Registration type]]),regi_cat[],2,FALSE)," ")</f>
        <v>combination short haul</v>
      </c>
    </row>
    <row r="3744" spans="3:7" x14ac:dyDescent="0.2">
      <c r="C3744" t="s">
        <v>1079</v>
      </c>
      <c r="D3744" t="s">
        <v>924</v>
      </c>
      <c r="E3744">
        <v>15</v>
      </c>
      <c r="F3744" t="str">
        <f>IFERROR(VLOOKUP(TRIM(sas_2015[[#This Row],[vehicle_Body type]]),body_cat[],2,FALSE)," ")</f>
        <v>passenger truck</v>
      </c>
      <c r="G3744" t="str">
        <f>IFERROR(VLOOKUP(TRIM(sas_2015[[#This Row],[Registration type]]),regi_cat[],2,FALSE)," ")</f>
        <v>combination short haul</v>
      </c>
    </row>
    <row r="3745" spans="3:7" x14ac:dyDescent="0.2">
      <c r="C3745" t="s">
        <v>1079</v>
      </c>
      <c r="D3745" t="s">
        <v>905</v>
      </c>
      <c r="E3745">
        <v>55</v>
      </c>
      <c r="F3745" t="str">
        <f>IFERROR(VLOOKUP(TRIM(sas_2015[[#This Row],[vehicle_Body type]]),body_cat[],2,FALSE)," ")</f>
        <v>passenger truck</v>
      </c>
      <c r="G3745" t="str">
        <f>IFERROR(VLOOKUP(TRIM(sas_2015[[#This Row],[Registration type]]),regi_cat[],2,FALSE)," ")</f>
        <v>combination short haul</v>
      </c>
    </row>
    <row r="3746" spans="3:7" x14ac:dyDescent="0.2">
      <c r="C3746" t="s">
        <v>1079</v>
      </c>
      <c r="D3746" t="s">
        <v>947</v>
      </c>
      <c r="E3746">
        <v>3</v>
      </c>
      <c r="F3746" t="str">
        <f>IFERROR(VLOOKUP(TRIM(sas_2015[[#This Row],[vehicle_Body type]]),body_cat[],2,FALSE)," ")</f>
        <v>passenger truck</v>
      </c>
      <c r="G3746" t="str">
        <f>IFERROR(VLOOKUP(TRIM(sas_2015[[#This Row],[Registration type]]),regi_cat[],2,FALSE)," ")</f>
        <v>combination short haul</v>
      </c>
    </row>
    <row r="3747" spans="3:7" x14ac:dyDescent="0.2">
      <c r="C3747" t="s">
        <v>1079</v>
      </c>
      <c r="D3747" t="s">
        <v>961</v>
      </c>
      <c r="E3747">
        <v>3</v>
      </c>
      <c r="F3747" t="str">
        <f>IFERROR(VLOOKUP(TRIM(sas_2015[[#This Row],[vehicle_Body type]]),body_cat[],2,FALSE)," ")</f>
        <v>passenger truck</v>
      </c>
      <c r="G3747" t="str">
        <f>IFERROR(VLOOKUP(TRIM(sas_2015[[#This Row],[Registration type]]),regi_cat[],2,FALSE)," ")</f>
        <v>combination short haul</v>
      </c>
    </row>
    <row r="3748" spans="3:7" x14ac:dyDescent="0.2">
      <c r="C3748" t="s">
        <v>1079</v>
      </c>
      <c r="D3748" t="s">
        <v>1061</v>
      </c>
      <c r="E3748">
        <v>7</v>
      </c>
      <c r="F3748" t="str">
        <f>IFERROR(VLOOKUP(TRIM(sas_2015[[#This Row],[vehicle_Body type]]),body_cat[],2,FALSE)," ")</f>
        <v>passenger truck</v>
      </c>
      <c r="G3748" t="str">
        <f>IFERROR(VLOOKUP(TRIM(sas_2015[[#This Row],[Registration type]]),regi_cat[],2,FALSE)," ")</f>
        <v>combination short haul</v>
      </c>
    </row>
    <row r="3749" spans="3:7" x14ac:dyDescent="0.2">
      <c r="C3749" t="s">
        <v>1079</v>
      </c>
      <c r="D3749" t="s">
        <v>925</v>
      </c>
      <c r="E3749">
        <v>58</v>
      </c>
      <c r="F3749" t="str">
        <f>IFERROR(VLOOKUP(TRIM(sas_2015[[#This Row],[vehicle_Body type]]),body_cat[],2,FALSE)," ")</f>
        <v>passenger truck</v>
      </c>
      <c r="G3749" t="str">
        <f>IFERROR(VLOOKUP(TRIM(sas_2015[[#This Row],[Registration type]]),regi_cat[],2,FALSE)," ")</f>
        <v>combination short haul</v>
      </c>
    </row>
    <row r="3750" spans="3:7" x14ac:dyDescent="0.2">
      <c r="C3750" t="s">
        <v>1079</v>
      </c>
      <c r="D3750" t="s">
        <v>948</v>
      </c>
      <c r="E3750">
        <v>1</v>
      </c>
      <c r="F3750" t="str">
        <f>IFERROR(VLOOKUP(TRIM(sas_2015[[#This Row],[vehicle_Body type]]),body_cat[],2,FALSE)," ")</f>
        <v>passenger truck</v>
      </c>
      <c r="G3750" t="str">
        <f>IFERROR(VLOOKUP(TRIM(sas_2015[[#This Row],[Registration type]]),regi_cat[],2,FALSE)," ")</f>
        <v>trailer</v>
      </c>
    </row>
    <row r="3751" spans="3:7" x14ac:dyDescent="0.2">
      <c r="C3751" t="s">
        <v>1079</v>
      </c>
      <c r="D3751" t="s">
        <v>964</v>
      </c>
      <c r="E3751">
        <v>3</v>
      </c>
      <c r="F3751" t="str">
        <f>IFERROR(VLOOKUP(TRIM(sas_2015[[#This Row],[vehicle_Body type]]),body_cat[],2,FALSE)," ")</f>
        <v>passenger truck</v>
      </c>
      <c r="G3751" t="str">
        <f>IFERROR(VLOOKUP(TRIM(sas_2015[[#This Row],[Registration type]]),regi_cat[],2,FALSE)," ")</f>
        <v>trailer</v>
      </c>
    </row>
    <row r="3752" spans="3:7" x14ac:dyDescent="0.2">
      <c r="C3752" t="s">
        <v>1079</v>
      </c>
      <c r="D3752" t="s">
        <v>906</v>
      </c>
      <c r="E3752">
        <v>27</v>
      </c>
      <c r="F3752" t="str">
        <f>IFERROR(VLOOKUP(TRIM(sas_2015[[#This Row],[vehicle_Body type]]),body_cat[],2,FALSE)," ")</f>
        <v>passenger truck</v>
      </c>
      <c r="G3752" t="str">
        <f>IFERROR(VLOOKUP(TRIM(sas_2015[[#This Row],[Registration type]]),regi_cat[],2,FALSE)," ")</f>
        <v>passenger truck</v>
      </c>
    </row>
    <row r="3753" spans="3:7" x14ac:dyDescent="0.2">
      <c r="C3753" t="s">
        <v>1079</v>
      </c>
      <c r="D3753" t="s">
        <v>907</v>
      </c>
      <c r="E3753">
        <v>4</v>
      </c>
      <c r="F3753" t="str">
        <f>IFERROR(VLOOKUP(TRIM(sas_2015[[#This Row],[vehicle_Body type]]),body_cat[],2,FALSE)," ")</f>
        <v>passenger truck</v>
      </c>
      <c r="G3753" t="str">
        <f>IFERROR(VLOOKUP(TRIM(sas_2015[[#This Row],[Registration type]]),regi_cat[],2,FALSE)," ")</f>
        <v>equipment</v>
      </c>
    </row>
    <row r="3754" spans="3:7" x14ac:dyDescent="0.2">
      <c r="C3754" t="s">
        <v>1079</v>
      </c>
      <c r="D3754" t="s">
        <v>839</v>
      </c>
      <c r="E3754">
        <v>3434</v>
      </c>
      <c r="F3754" t="str">
        <f>IFERROR(VLOOKUP(TRIM(sas_2015[[#This Row],[vehicle_Body type]]),body_cat[],2,FALSE)," ")</f>
        <v>passenger truck</v>
      </c>
      <c r="G3754" t="str">
        <f>IFERROR(VLOOKUP(TRIM(sas_2015[[#This Row],[Registration type]]),regi_cat[],2,FALSE)," ")</f>
        <v>passenger truck</v>
      </c>
    </row>
    <row r="3755" spans="3:7" x14ac:dyDescent="0.2">
      <c r="C3755" t="s">
        <v>1079</v>
      </c>
      <c r="D3755" t="s">
        <v>826</v>
      </c>
      <c r="E3755">
        <v>2</v>
      </c>
      <c r="F3755" t="str">
        <f>IFERROR(VLOOKUP(TRIM(sas_2015[[#This Row],[vehicle_Body type]]),body_cat[],2,FALSE)," ")</f>
        <v>passenger truck</v>
      </c>
      <c r="G3755" t="str">
        <f>IFERROR(VLOOKUP(TRIM(sas_2015[[#This Row],[Registration type]]),regi_cat[],2,FALSE)," ")</f>
        <v>auto</v>
      </c>
    </row>
    <row r="3756" spans="3:7" x14ac:dyDescent="0.2">
      <c r="C3756" t="s">
        <v>1079</v>
      </c>
      <c r="D3756" t="s">
        <v>723</v>
      </c>
      <c r="E3756">
        <v>40</v>
      </c>
      <c r="F3756" t="str">
        <f>IFERROR(VLOOKUP(TRIM(sas_2015[[#This Row],[vehicle_Body type]]),body_cat[],2,FALSE)," ")</f>
        <v>passenger truck</v>
      </c>
      <c r="G3756" t="str">
        <f>IFERROR(VLOOKUP(TRIM(sas_2015[[#This Row],[Registration type]]),regi_cat[],2,FALSE)," ")</f>
        <v>auto</v>
      </c>
    </row>
    <row r="3757" spans="3:7" x14ac:dyDescent="0.2">
      <c r="C3757" t="s">
        <v>1079</v>
      </c>
      <c r="D3757" t="s">
        <v>724</v>
      </c>
      <c r="E3757">
        <v>1387</v>
      </c>
      <c r="F3757" t="str">
        <f>IFERROR(VLOOKUP(TRIM(sas_2015[[#This Row],[vehicle_Body type]]),body_cat[],2,FALSE)," ")</f>
        <v>passenger truck</v>
      </c>
      <c r="G3757" t="str">
        <f>IFERROR(VLOOKUP(TRIM(sas_2015[[#This Row],[Registration type]]),regi_cat[],2,FALSE)," ")</f>
        <v>auto</v>
      </c>
    </row>
    <row r="3758" spans="3:7" x14ac:dyDescent="0.2">
      <c r="C3758" t="s">
        <v>1079</v>
      </c>
      <c r="D3758" t="s">
        <v>787</v>
      </c>
      <c r="E3758">
        <v>1</v>
      </c>
      <c r="F3758" t="str">
        <f>IFERROR(VLOOKUP(TRIM(sas_2015[[#This Row],[vehicle_Body type]]),body_cat[],2,FALSE)," ")</f>
        <v>passenger truck</v>
      </c>
      <c r="G3758" t="str">
        <f>IFERROR(VLOOKUP(TRIM(sas_2015[[#This Row],[Registration type]]),regi_cat[],2,FALSE)," ")</f>
        <v>auto</v>
      </c>
    </row>
    <row r="3759" spans="3:7" x14ac:dyDescent="0.2">
      <c r="C3759" t="s">
        <v>1079</v>
      </c>
      <c r="D3759" t="s">
        <v>788</v>
      </c>
      <c r="E3759">
        <v>17</v>
      </c>
      <c r="F3759" t="str">
        <f>IFERROR(VLOOKUP(TRIM(sas_2015[[#This Row],[vehicle_Body type]]),body_cat[],2,FALSE)," ")</f>
        <v>passenger truck</v>
      </c>
      <c r="G3759" t="str">
        <f>IFERROR(VLOOKUP(TRIM(sas_2015[[#This Row],[Registration type]]),regi_cat[],2,FALSE)," ")</f>
        <v>auto</v>
      </c>
    </row>
    <row r="3760" spans="3:7" x14ac:dyDescent="0.2">
      <c r="C3760" t="s">
        <v>1079</v>
      </c>
      <c r="D3760" t="s">
        <v>789</v>
      </c>
      <c r="E3760">
        <v>2</v>
      </c>
      <c r="F3760" t="str">
        <f>IFERROR(VLOOKUP(TRIM(sas_2015[[#This Row],[vehicle_Body type]]),body_cat[],2,FALSE)," ")</f>
        <v>passenger truck</v>
      </c>
      <c r="G3760" t="str">
        <f>IFERROR(VLOOKUP(TRIM(sas_2015[[#This Row],[Registration type]]),regi_cat[],2,FALSE)," ")</f>
        <v>auto</v>
      </c>
    </row>
    <row r="3761" spans="3:7" x14ac:dyDescent="0.2">
      <c r="C3761" t="s">
        <v>1079</v>
      </c>
      <c r="D3761" t="s">
        <v>790</v>
      </c>
      <c r="E3761">
        <v>2</v>
      </c>
      <c r="F3761" t="str">
        <f>IFERROR(VLOOKUP(TRIM(sas_2015[[#This Row],[vehicle_Body type]]),body_cat[],2,FALSE)," ")</f>
        <v>passenger truck</v>
      </c>
      <c r="G3761" t="str">
        <f>IFERROR(VLOOKUP(TRIM(sas_2015[[#This Row],[Registration type]]),regi_cat[],2,FALSE)," ")</f>
        <v>auto</v>
      </c>
    </row>
    <row r="3762" spans="3:7" x14ac:dyDescent="0.2">
      <c r="C3762" t="s">
        <v>1079</v>
      </c>
      <c r="D3762" t="s">
        <v>725</v>
      </c>
      <c r="E3762">
        <v>9</v>
      </c>
      <c r="F3762" t="str">
        <f>IFERROR(VLOOKUP(TRIM(sas_2015[[#This Row],[vehicle_Body type]]),body_cat[],2,FALSE)," ")</f>
        <v>passenger truck</v>
      </c>
      <c r="G3762" t="str">
        <f>IFERROR(VLOOKUP(TRIM(sas_2015[[#This Row],[Registration type]]),regi_cat[],2,FALSE)," ")</f>
        <v>auto</v>
      </c>
    </row>
    <row r="3763" spans="3:7" x14ac:dyDescent="0.2">
      <c r="C3763" t="s">
        <v>1079</v>
      </c>
      <c r="D3763" t="s">
        <v>791</v>
      </c>
      <c r="E3763">
        <v>5</v>
      </c>
      <c r="F3763" t="str">
        <f>IFERROR(VLOOKUP(TRIM(sas_2015[[#This Row],[vehicle_Body type]]),body_cat[],2,FALSE)," ")</f>
        <v>passenger truck</v>
      </c>
      <c r="G3763" t="str">
        <f>IFERROR(VLOOKUP(TRIM(sas_2015[[#This Row],[Registration type]]),regi_cat[],2,FALSE)," ")</f>
        <v>auto</v>
      </c>
    </row>
    <row r="3764" spans="3:7" x14ac:dyDescent="0.2">
      <c r="C3764" t="s">
        <v>1079</v>
      </c>
      <c r="D3764" t="s">
        <v>726</v>
      </c>
      <c r="E3764">
        <v>2</v>
      </c>
      <c r="F3764" t="str">
        <f>IFERROR(VLOOKUP(TRIM(sas_2015[[#This Row],[vehicle_Body type]]),body_cat[],2,FALSE)," ")</f>
        <v>passenger truck</v>
      </c>
      <c r="G3764" t="str">
        <f>IFERROR(VLOOKUP(TRIM(sas_2015[[#This Row],[Registration type]]),regi_cat[],2,FALSE)," ")</f>
        <v>equipment</v>
      </c>
    </row>
    <row r="3765" spans="3:7" x14ac:dyDescent="0.2">
      <c r="C3765" t="s">
        <v>1079</v>
      </c>
      <c r="D3765" t="s">
        <v>727</v>
      </c>
      <c r="E3765">
        <v>13</v>
      </c>
      <c r="F3765" t="str">
        <f>IFERROR(VLOOKUP(TRIM(sas_2015[[#This Row],[vehicle_Body type]]),body_cat[],2,FALSE)," ")</f>
        <v>passenger truck</v>
      </c>
      <c r="G3765" t="str">
        <f>IFERROR(VLOOKUP(TRIM(sas_2015[[#This Row],[Registration type]]),regi_cat[],2,FALSE)," ")</f>
        <v>auto</v>
      </c>
    </row>
    <row r="3766" spans="3:7" x14ac:dyDescent="0.2">
      <c r="C3766" t="s">
        <v>1079</v>
      </c>
      <c r="D3766" t="s">
        <v>792</v>
      </c>
      <c r="E3766">
        <v>15</v>
      </c>
      <c r="F3766" t="str">
        <f>IFERROR(VLOOKUP(TRIM(sas_2015[[#This Row],[vehicle_Body type]]),body_cat[],2,FALSE)," ")</f>
        <v>passenger truck</v>
      </c>
      <c r="G3766" t="str">
        <f>IFERROR(VLOOKUP(TRIM(sas_2015[[#This Row],[Registration type]]),regi_cat[],2,FALSE)," ")</f>
        <v>auto</v>
      </c>
    </row>
    <row r="3767" spans="3:7" x14ac:dyDescent="0.2">
      <c r="C3767" t="s">
        <v>1079</v>
      </c>
      <c r="D3767" t="s">
        <v>845</v>
      </c>
      <c r="E3767">
        <v>1</v>
      </c>
      <c r="F3767" t="str">
        <f>IFERROR(VLOOKUP(TRIM(sas_2015[[#This Row],[vehicle_Body type]]),body_cat[],2,FALSE)," ")</f>
        <v>passenger truck</v>
      </c>
      <c r="G3767" t="str">
        <f>IFERROR(VLOOKUP(TRIM(sas_2015[[#This Row],[Registration type]]),regi_cat[],2,FALSE)," ")</f>
        <v>auto</v>
      </c>
    </row>
    <row r="3768" spans="3:7" x14ac:dyDescent="0.2">
      <c r="C3768" t="s">
        <v>1079</v>
      </c>
      <c r="D3768" t="s">
        <v>730</v>
      </c>
      <c r="E3768">
        <v>12</v>
      </c>
      <c r="F3768" t="str">
        <f>IFERROR(VLOOKUP(TRIM(sas_2015[[#This Row],[vehicle_Body type]]),body_cat[],2,FALSE)," ")</f>
        <v>passenger truck</v>
      </c>
      <c r="G3768" t="str">
        <f>IFERROR(VLOOKUP(TRIM(sas_2015[[#This Row],[Registration type]]),regi_cat[],2,FALSE)," ")</f>
        <v>light commercial truck</v>
      </c>
    </row>
    <row r="3769" spans="3:7" x14ac:dyDescent="0.2">
      <c r="C3769" t="s">
        <v>1079</v>
      </c>
      <c r="D3769" t="s">
        <v>894</v>
      </c>
      <c r="E3769">
        <v>33</v>
      </c>
      <c r="F3769" t="str">
        <f>IFERROR(VLOOKUP(TRIM(sas_2015[[#This Row],[vehicle_Body type]]),body_cat[],2,FALSE)," ")</f>
        <v>passenger truck</v>
      </c>
      <c r="G3769" t="str">
        <f>IFERROR(VLOOKUP(TRIM(sas_2015[[#This Row],[Registration type]]),regi_cat[],2,FALSE)," ")</f>
        <v>single unit short haul</v>
      </c>
    </row>
    <row r="3770" spans="3:7" x14ac:dyDescent="0.2">
      <c r="C3770" t="s">
        <v>1079</v>
      </c>
      <c r="D3770" t="s">
        <v>895</v>
      </c>
      <c r="E3770">
        <v>132</v>
      </c>
      <c r="F3770" t="str">
        <f>IFERROR(VLOOKUP(TRIM(sas_2015[[#This Row],[vehicle_Body type]]),body_cat[],2,FALSE)," ")</f>
        <v>passenger truck</v>
      </c>
      <c r="G3770" t="str">
        <f>IFERROR(VLOOKUP(TRIM(sas_2015[[#This Row],[Registration type]]),regi_cat[],2,FALSE)," ")</f>
        <v>single unit short haul</v>
      </c>
    </row>
    <row r="3771" spans="3:7" x14ac:dyDescent="0.2">
      <c r="C3771" t="s">
        <v>1079</v>
      </c>
      <c r="D3771" t="s">
        <v>908</v>
      </c>
      <c r="E3771">
        <v>36</v>
      </c>
      <c r="F3771" t="str">
        <f>IFERROR(VLOOKUP(TRIM(sas_2015[[#This Row],[vehicle_Body type]]),body_cat[],2,FALSE)," ")</f>
        <v>passenger truck</v>
      </c>
      <c r="G3771" t="str">
        <f>IFERROR(VLOOKUP(TRIM(sas_2015[[#This Row],[Registration type]]),regi_cat[],2,FALSE)," ")</f>
        <v>single unit short haul</v>
      </c>
    </row>
    <row r="3772" spans="3:7" x14ac:dyDescent="0.2">
      <c r="C3772" t="s">
        <v>1079</v>
      </c>
      <c r="D3772" t="s">
        <v>896</v>
      </c>
      <c r="E3772">
        <v>238</v>
      </c>
      <c r="F3772" t="str">
        <f>IFERROR(VLOOKUP(TRIM(sas_2015[[#This Row],[vehicle_Body type]]),body_cat[],2,FALSE)," ")</f>
        <v>passenger truck</v>
      </c>
      <c r="G3772" t="str">
        <f>IFERROR(VLOOKUP(TRIM(sas_2015[[#This Row],[Registration type]]),regi_cat[],2,FALSE)," ")</f>
        <v>single unit short haul</v>
      </c>
    </row>
    <row r="3773" spans="3:7" x14ac:dyDescent="0.2">
      <c r="C3773" t="s">
        <v>1079</v>
      </c>
      <c r="D3773" t="s">
        <v>793</v>
      </c>
      <c r="E3773">
        <v>258</v>
      </c>
      <c r="F3773" t="str">
        <f>IFERROR(VLOOKUP(TRIM(sas_2015[[#This Row],[vehicle_Body type]]),body_cat[],2,FALSE)," ")</f>
        <v>passenger truck</v>
      </c>
      <c r="G3773" t="str">
        <f>IFERROR(VLOOKUP(TRIM(sas_2015[[#This Row],[Registration type]]),regi_cat[],2,FALSE)," ")</f>
        <v>single unit short haul</v>
      </c>
    </row>
    <row r="3774" spans="3:7" x14ac:dyDescent="0.2">
      <c r="C3774" t="s">
        <v>1079</v>
      </c>
      <c r="D3774" t="s">
        <v>909</v>
      </c>
      <c r="E3774">
        <v>195</v>
      </c>
      <c r="F3774" t="str">
        <f>IFERROR(VLOOKUP(TRIM(sas_2015[[#This Row],[vehicle_Body type]]),body_cat[],2,FALSE)," ")</f>
        <v>passenger truck</v>
      </c>
      <c r="G3774" t="str">
        <f>IFERROR(VLOOKUP(TRIM(sas_2015[[#This Row],[Registration type]]),regi_cat[],2,FALSE)," ")</f>
        <v>single unit short haul</v>
      </c>
    </row>
    <row r="3775" spans="3:7" x14ac:dyDescent="0.2">
      <c r="C3775" t="s">
        <v>1079</v>
      </c>
      <c r="D3775" t="s">
        <v>910</v>
      </c>
      <c r="E3775">
        <v>149</v>
      </c>
      <c r="F3775" t="str">
        <f>IFERROR(VLOOKUP(TRIM(sas_2015[[#This Row],[vehicle_Body type]]),body_cat[],2,FALSE)," ")</f>
        <v>passenger truck</v>
      </c>
      <c r="G3775" t="str">
        <f>IFERROR(VLOOKUP(TRIM(sas_2015[[#This Row],[Registration type]]),regi_cat[],2,FALSE)," ")</f>
        <v>combination short haul</v>
      </c>
    </row>
    <row r="3776" spans="3:7" x14ac:dyDescent="0.2">
      <c r="C3776" t="s">
        <v>1079</v>
      </c>
      <c r="D3776" t="s">
        <v>731</v>
      </c>
      <c r="E3776">
        <v>19</v>
      </c>
      <c r="F3776" t="str">
        <f>IFERROR(VLOOKUP(TRIM(sas_2015[[#This Row],[vehicle_Body type]]),body_cat[],2,FALSE)," ")</f>
        <v>passenger truck</v>
      </c>
      <c r="G3776" t="str">
        <f>IFERROR(VLOOKUP(TRIM(sas_2015[[#This Row],[Registration type]]),regi_cat[],2,FALSE)," ")</f>
        <v>combination short haul</v>
      </c>
    </row>
    <row r="3777" spans="3:7" x14ac:dyDescent="0.2">
      <c r="C3777" t="s">
        <v>1079</v>
      </c>
      <c r="D3777" t="s">
        <v>911</v>
      </c>
      <c r="E3777">
        <v>42</v>
      </c>
      <c r="F3777" t="str">
        <f>IFERROR(VLOOKUP(TRIM(sas_2015[[#This Row],[vehicle_Body type]]),body_cat[],2,FALSE)," ")</f>
        <v>passenger truck</v>
      </c>
      <c r="G3777" t="str">
        <f>IFERROR(VLOOKUP(TRIM(sas_2015[[#This Row],[Registration type]]),regi_cat[],2,FALSE)," ")</f>
        <v>combination short haul</v>
      </c>
    </row>
    <row r="3778" spans="3:7" x14ac:dyDescent="0.2">
      <c r="C3778" t="s">
        <v>1079</v>
      </c>
      <c r="D3778" t="s">
        <v>912</v>
      </c>
      <c r="E3778">
        <v>399</v>
      </c>
      <c r="F3778" t="str">
        <f>IFERROR(VLOOKUP(TRIM(sas_2015[[#This Row],[vehicle_Body type]]),body_cat[],2,FALSE)," ")</f>
        <v>passenger truck</v>
      </c>
      <c r="G3778" t="str">
        <f>IFERROR(VLOOKUP(TRIM(sas_2015[[#This Row],[Registration type]]),regi_cat[],2,FALSE)," ")</f>
        <v>combination short haul</v>
      </c>
    </row>
    <row r="3779" spans="3:7" x14ac:dyDescent="0.2">
      <c r="C3779" t="s">
        <v>1079</v>
      </c>
      <c r="D3779" t="s">
        <v>927</v>
      </c>
      <c r="E3779">
        <v>16</v>
      </c>
      <c r="F3779" t="str">
        <f>IFERROR(VLOOKUP(TRIM(sas_2015[[#This Row],[vehicle_Body type]]),body_cat[],2,FALSE)," ")</f>
        <v>passenger truck</v>
      </c>
      <c r="G3779" t="str">
        <f>IFERROR(VLOOKUP(TRIM(sas_2015[[#This Row],[Registration type]]),regi_cat[],2,FALSE)," ")</f>
        <v>combination short haul</v>
      </c>
    </row>
    <row r="3780" spans="3:7" x14ac:dyDescent="0.2">
      <c r="C3780" t="s">
        <v>1079</v>
      </c>
      <c r="D3780" t="s">
        <v>928</v>
      </c>
      <c r="E3780">
        <v>149</v>
      </c>
      <c r="F3780" t="str">
        <f>IFERROR(VLOOKUP(TRIM(sas_2015[[#This Row],[vehicle_Body type]]),body_cat[],2,FALSE)," ")</f>
        <v>passenger truck</v>
      </c>
      <c r="G3780" t="str">
        <f>IFERROR(VLOOKUP(TRIM(sas_2015[[#This Row],[Registration type]]),regi_cat[],2,FALSE)," ")</f>
        <v>combination short haul</v>
      </c>
    </row>
    <row r="3781" spans="3:7" x14ac:dyDescent="0.2">
      <c r="C3781" t="s">
        <v>1079</v>
      </c>
      <c r="D3781" t="s">
        <v>732</v>
      </c>
      <c r="E3781">
        <v>40</v>
      </c>
      <c r="F3781" t="str">
        <f>IFERROR(VLOOKUP(TRIM(sas_2015[[#This Row],[vehicle_Body type]]),body_cat[],2,FALSE)," ")</f>
        <v>passenger truck</v>
      </c>
      <c r="G3781" t="str">
        <f>IFERROR(VLOOKUP(TRIM(sas_2015[[#This Row],[Registration type]]),regi_cat[],2,FALSE)," ")</f>
        <v>combination short haul</v>
      </c>
    </row>
    <row r="3782" spans="3:7" x14ac:dyDescent="0.2">
      <c r="C3782" t="s">
        <v>1079</v>
      </c>
      <c r="D3782" t="s">
        <v>1062</v>
      </c>
      <c r="E3782">
        <v>2</v>
      </c>
      <c r="F3782" t="str">
        <f>IFERROR(VLOOKUP(TRIM(sas_2015[[#This Row],[vehicle_Body type]]),body_cat[],2,FALSE)," ")</f>
        <v>passenger truck</v>
      </c>
      <c r="G3782" t="str">
        <f>IFERROR(VLOOKUP(TRIM(sas_2015[[#This Row],[Registration type]]),regi_cat[],2,FALSE)," ")</f>
        <v>combination short haul</v>
      </c>
    </row>
    <row r="3783" spans="3:7" x14ac:dyDescent="0.2">
      <c r="C3783" t="s">
        <v>1079</v>
      </c>
      <c r="D3783" t="s">
        <v>733</v>
      </c>
      <c r="E3783">
        <v>42</v>
      </c>
      <c r="F3783" t="str">
        <f>IFERROR(VLOOKUP(TRIM(sas_2015[[#This Row],[vehicle_Body type]]),body_cat[],2,FALSE)," ")</f>
        <v>passenger truck</v>
      </c>
      <c r="G3783" t="str">
        <f>IFERROR(VLOOKUP(TRIM(sas_2015[[#This Row],[Registration type]]),regi_cat[],2,FALSE)," ")</f>
        <v>combination short haul</v>
      </c>
    </row>
    <row r="3784" spans="3:7" x14ac:dyDescent="0.2">
      <c r="C3784" t="s">
        <v>1079</v>
      </c>
      <c r="D3784" t="s">
        <v>970</v>
      </c>
      <c r="E3784">
        <v>1</v>
      </c>
      <c r="F3784" t="str">
        <f>IFERROR(VLOOKUP(TRIM(sas_2015[[#This Row],[vehicle_Body type]]),body_cat[],2,FALSE)," ")</f>
        <v>passenger truck</v>
      </c>
      <c r="G3784" t="str">
        <f>IFERROR(VLOOKUP(TRIM(sas_2015[[#This Row],[Registration type]]),regi_cat[],2,FALSE)," ")</f>
        <v>trailer</v>
      </c>
    </row>
    <row r="3785" spans="3:7" x14ac:dyDescent="0.2">
      <c r="C3785" t="s">
        <v>1079</v>
      </c>
      <c r="D3785" t="s">
        <v>735</v>
      </c>
      <c r="E3785">
        <v>12</v>
      </c>
      <c r="F3785" t="str">
        <f>IFERROR(VLOOKUP(TRIM(sas_2015[[#This Row],[vehicle_Body type]]),body_cat[],2,FALSE)," ")</f>
        <v>passenger truck</v>
      </c>
      <c r="G3785" t="str">
        <f>IFERROR(VLOOKUP(TRIM(sas_2015[[#This Row],[Registration type]]),regi_cat[],2,FALSE)," ")</f>
        <v>auto</v>
      </c>
    </row>
    <row r="3786" spans="3:7" x14ac:dyDescent="0.2">
      <c r="C3786" t="s">
        <v>1079</v>
      </c>
      <c r="D3786" t="s">
        <v>794</v>
      </c>
      <c r="E3786">
        <v>52</v>
      </c>
      <c r="F3786" t="str">
        <f>IFERROR(VLOOKUP(TRIM(sas_2015[[#This Row],[vehicle_Body type]]),body_cat[],2,FALSE)," ")</f>
        <v>passenger truck</v>
      </c>
      <c r="G3786" t="str">
        <f>IFERROR(VLOOKUP(TRIM(sas_2015[[#This Row],[Registration type]]),regi_cat[],2,FALSE)," ")</f>
        <v>auto</v>
      </c>
    </row>
    <row r="3787" spans="3:7" x14ac:dyDescent="0.2">
      <c r="C3787" t="s">
        <v>1079</v>
      </c>
      <c r="D3787" t="s">
        <v>736</v>
      </c>
      <c r="E3787">
        <v>9086</v>
      </c>
      <c r="F3787" t="str">
        <f>IFERROR(VLOOKUP(TRIM(sas_2015[[#This Row],[vehicle_Body type]]),body_cat[],2,FALSE)," ")</f>
        <v>passenger truck</v>
      </c>
      <c r="G3787" t="str">
        <f>IFERROR(VLOOKUP(TRIM(sas_2015[[#This Row],[Registration type]]),regi_cat[],2,FALSE)," ")</f>
        <v>municipal other</v>
      </c>
    </row>
    <row r="3788" spans="3:7" x14ac:dyDescent="0.2">
      <c r="C3788" t="s">
        <v>1079</v>
      </c>
      <c r="D3788" t="s">
        <v>795</v>
      </c>
      <c r="E3788">
        <v>8</v>
      </c>
      <c r="F3788" t="str">
        <f>IFERROR(VLOOKUP(TRIM(sas_2015[[#This Row],[vehicle_Body type]]),body_cat[],2,FALSE)," ")</f>
        <v>passenger truck</v>
      </c>
      <c r="G3788" t="str">
        <f>IFERROR(VLOOKUP(TRIM(sas_2015[[#This Row],[Registration type]]),regi_cat[],2,FALSE)," ")</f>
        <v>auto</v>
      </c>
    </row>
    <row r="3789" spans="3:7" x14ac:dyDescent="0.2">
      <c r="C3789" t="s">
        <v>1079</v>
      </c>
      <c r="D3789" t="s">
        <v>796</v>
      </c>
      <c r="E3789">
        <v>20</v>
      </c>
      <c r="F3789" t="str">
        <f>IFERROR(VLOOKUP(TRIM(sas_2015[[#This Row],[vehicle_Body type]]),body_cat[],2,FALSE)," ")</f>
        <v>passenger truck</v>
      </c>
      <c r="G3789" t="str">
        <f>IFERROR(VLOOKUP(TRIM(sas_2015[[#This Row],[Registration type]]),regi_cat[],2,FALSE)," ")</f>
        <v>auto</v>
      </c>
    </row>
    <row r="3790" spans="3:7" x14ac:dyDescent="0.2">
      <c r="C3790" t="s">
        <v>1079</v>
      </c>
      <c r="D3790" t="s">
        <v>797</v>
      </c>
      <c r="E3790">
        <v>4</v>
      </c>
      <c r="F3790" t="str">
        <f>IFERROR(VLOOKUP(TRIM(sas_2015[[#This Row],[vehicle_Body type]]),body_cat[],2,FALSE)," ")</f>
        <v>passenger truck</v>
      </c>
      <c r="G3790" t="str">
        <f>IFERROR(VLOOKUP(TRIM(sas_2015[[#This Row],[Registration type]]),regi_cat[],2,FALSE)," ")</f>
        <v>auto</v>
      </c>
    </row>
    <row r="3791" spans="3:7" x14ac:dyDescent="0.2">
      <c r="C3791" t="s">
        <v>1079</v>
      </c>
      <c r="D3791" t="s">
        <v>798</v>
      </c>
      <c r="E3791">
        <v>1</v>
      </c>
      <c r="F3791" t="str">
        <f>IFERROR(VLOOKUP(TRIM(sas_2015[[#This Row],[vehicle_Body type]]),body_cat[],2,FALSE)," ")</f>
        <v>passenger truck</v>
      </c>
      <c r="G3791" t="str">
        <f>IFERROR(VLOOKUP(TRIM(sas_2015[[#This Row],[Registration type]]),regi_cat[],2,FALSE)," ")</f>
        <v>auto</v>
      </c>
    </row>
    <row r="3792" spans="3:7" x14ac:dyDescent="0.2">
      <c r="C3792" t="s">
        <v>1079</v>
      </c>
      <c r="D3792" t="s">
        <v>737</v>
      </c>
      <c r="E3792">
        <v>89</v>
      </c>
      <c r="F3792" t="str">
        <f>IFERROR(VLOOKUP(TRIM(sas_2015[[#This Row],[vehicle_Body type]]),body_cat[],2,FALSE)," ")</f>
        <v>passenger truck</v>
      </c>
      <c r="G3792" t="str">
        <f>IFERROR(VLOOKUP(TRIM(sas_2015[[#This Row],[Registration type]]),regi_cat[],2,FALSE)," ")</f>
        <v>auto</v>
      </c>
    </row>
    <row r="3793" spans="3:7" x14ac:dyDescent="0.2">
      <c r="C3793" t="s">
        <v>1079</v>
      </c>
      <c r="D3793" t="s">
        <v>800</v>
      </c>
      <c r="E3793">
        <v>3</v>
      </c>
      <c r="F3793" t="str">
        <f>IFERROR(VLOOKUP(TRIM(sas_2015[[#This Row],[vehicle_Body type]]),body_cat[],2,FALSE)," ")</f>
        <v>passenger truck</v>
      </c>
      <c r="G3793" t="str">
        <f>IFERROR(VLOOKUP(TRIM(sas_2015[[#This Row],[Registration type]]),regi_cat[],2,FALSE)," ")</f>
        <v>auto</v>
      </c>
    </row>
    <row r="3794" spans="3:7" x14ac:dyDescent="0.2">
      <c r="C3794" t="s">
        <v>1079</v>
      </c>
      <c r="D3794" t="s">
        <v>801</v>
      </c>
      <c r="E3794">
        <v>3</v>
      </c>
      <c r="F3794" t="str">
        <f>IFERROR(VLOOKUP(TRIM(sas_2015[[#This Row],[vehicle_Body type]]),body_cat[],2,FALSE)," ")</f>
        <v>passenger truck</v>
      </c>
      <c r="G3794" t="str">
        <f>IFERROR(VLOOKUP(TRIM(sas_2015[[#This Row],[Registration type]]),regi_cat[],2,FALSE)," ")</f>
        <v>auto</v>
      </c>
    </row>
    <row r="3795" spans="3:7" x14ac:dyDescent="0.2">
      <c r="C3795" t="s">
        <v>1079</v>
      </c>
      <c r="D3795" t="s">
        <v>738</v>
      </c>
      <c r="E3795">
        <v>122</v>
      </c>
      <c r="F3795" t="str">
        <f>IFERROR(VLOOKUP(TRIM(sas_2015[[#This Row],[vehicle_Body type]]),body_cat[],2,FALSE)," ")</f>
        <v>passenger truck</v>
      </c>
      <c r="G3795" t="str">
        <f>IFERROR(VLOOKUP(TRIM(sas_2015[[#This Row],[Registration type]]),regi_cat[],2,FALSE)," ")</f>
        <v>auto</v>
      </c>
    </row>
    <row r="3796" spans="3:7" x14ac:dyDescent="0.2">
      <c r="C3796" t="s">
        <v>1079</v>
      </c>
      <c r="D3796" t="s">
        <v>913</v>
      </c>
      <c r="E3796">
        <v>141</v>
      </c>
      <c r="F3796" t="str">
        <f>IFERROR(VLOOKUP(TRIM(sas_2015[[#This Row],[vehicle_Body type]]),body_cat[],2,FALSE)," ")</f>
        <v>passenger truck</v>
      </c>
      <c r="G3796" t="str">
        <f>IFERROR(VLOOKUP(TRIM(sas_2015[[#This Row],[Registration type]]),regi_cat[],2,FALSE)," ")</f>
        <v>equipment</v>
      </c>
    </row>
    <row r="3797" spans="3:7" x14ac:dyDescent="0.2">
      <c r="C3797" t="s">
        <v>1079</v>
      </c>
      <c r="D3797" t="s">
        <v>739</v>
      </c>
      <c r="E3797">
        <v>13</v>
      </c>
      <c r="F3797" t="str">
        <f>IFERROR(VLOOKUP(TRIM(sas_2015[[#This Row],[vehicle_Body type]]),body_cat[],2,FALSE)," ")</f>
        <v>passenger truck</v>
      </c>
      <c r="G3797" t="str">
        <f>IFERROR(VLOOKUP(TRIM(sas_2015[[#This Row],[Registration type]]),regi_cat[],2,FALSE)," ")</f>
        <v>auto</v>
      </c>
    </row>
    <row r="3798" spans="3:7" x14ac:dyDescent="0.2">
      <c r="C3798" t="s">
        <v>1079</v>
      </c>
      <c r="D3798" t="s">
        <v>803</v>
      </c>
      <c r="E3798">
        <v>127</v>
      </c>
      <c r="F3798" t="str">
        <f>IFERROR(VLOOKUP(TRIM(sas_2015[[#This Row],[vehicle_Body type]]),body_cat[],2,FALSE)," ")</f>
        <v>passenger truck</v>
      </c>
      <c r="G3798" t="str">
        <f>IFERROR(VLOOKUP(TRIM(sas_2015[[#This Row],[Registration type]]),regi_cat[],2,FALSE)," ")</f>
        <v>auto</v>
      </c>
    </row>
    <row r="3799" spans="3:7" x14ac:dyDescent="0.2">
      <c r="C3799" t="s">
        <v>1079</v>
      </c>
      <c r="D3799" t="s">
        <v>804</v>
      </c>
      <c r="E3799">
        <v>5</v>
      </c>
      <c r="F3799" t="str">
        <f>IFERROR(VLOOKUP(TRIM(sas_2015[[#This Row],[vehicle_Body type]]),body_cat[],2,FALSE)," ")</f>
        <v>passenger truck</v>
      </c>
      <c r="G3799" t="str">
        <f>IFERROR(VLOOKUP(TRIM(sas_2015[[#This Row],[Registration type]]),regi_cat[],2,FALSE)," ")</f>
        <v>auto</v>
      </c>
    </row>
    <row r="3800" spans="3:7" x14ac:dyDescent="0.2">
      <c r="C3800" t="s">
        <v>1079</v>
      </c>
      <c r="D3800" t="s">
        <v>740</v>
      </c>
      <c r="E3800">
        <v>246</v>
      </c>
      <c r="F3800" t="str">
        <f>IFERROR(VLOOKUP(TRIM(sas_2015[[#This Row],[vehicle_Body type]]),body_cat[],2,FALSE)," ")</f>
        <v>passenger truck</v>
      </c>
      <c r="G3800" t="str">
        <f>IFERROR(VLOOKUP(TRIM(sas_2015[[#This Row],[Registration type]]),regi_cat[],2,FALSE)," ")</f>
        <v>auto</v>
      </c>
    </row>
    <row r="3801" spans="3:7" x14ac:dyDescent="0.2">
      <c r="C3801" t="s">
        <v>1079</v>
      </c>
      <c r="D3801" t="s">
        <v>741</v>
      </c>
      <c r="E3801">
        <v>62</v>
      </c>
      <c r="F3801" t="str">
        <f>IFERROR(VLOOKUP(TRIM(sas_2015[[#This Row],[vehicle_Body type]]),body_cat[],2,FALSE)," ")</f>
        <v>passenger truck</v>
      </c>
      <c r="G3801" t="str">
        <f>IFERROR(VLOOKUP(TRIM(sas_2015[[#This Row],[Registration type]]),regi_cat[],2,FALSE)," ")</f>
        <v>passenger truck</v>
      </c>
    </row>
    <row r="3802" spans="3:7" x14ac:dyDescent="0.2">
      <c r="C3802" t="s">
        <v>1079</v>
      </c>
      <c r="D3802" t="s">
        <v>805</v>
      </c>
      <c r="E3802">
        <v>24</v>
      </c>
      <c r="F3802" t="str">
        <f>IFERROR(VLOOKUP(TRIM(sas_2015[[#This Row],[vehicle_Body type]]),body_cat[],2,FALSE)," ")</f>
        <v>passenger truck</v>
      </c>
      <c r="G3802" t="str">
        <f>IFERROR(VLOOKUP(TRIM(sas_2015[[#This Row],[Registration type]]),regi_cat[],2,FALSE)," ")</f>
        <v>auto</v>
      </c>
    </row>
    <row r="3803" spans="3:7" x14ac:dyDescent="0.2">
      <c r="C3803" t="s">
        <v>1079</v>
      </c>
      <c r="D3803" t="s">
        <v>742</v>
      </c>
      <c r="E3803">
        <v>12</v>
      </c>
      <c r="F3803" t="str">
        <f>IFERROR(VLOOKUP(TRIM(sas_2015[[#This Row],[vehicle_Body type]]),body_cat[],2,FALSE)," ")</f>
        <v>passenger truck</v>
      </c>
      <c r="G3803" t="str">
        <f>IFERROR(VLOOKUP(TRIM(sas_2015[[#This Row],[Registration type]]),regi_cat[],2,FALSE)," ")</f>
        <v>trailer</v>
      </c>
    </row>
    <row r="3804" spans="3:7" x14ac:dyDescent="0.2">
      <c r="C3804" t="s">
        <v>1079</v>
      </c>
      <c r="D3804" t="s">
        <v>743</v>
      </c>
      <c r="E3804">
        <v>545</v>
      </c>
      <c r="F3804" t="str">
        <f>IFERROR(VLOOKUP(TRIM(sas_2015[[#This Row],[vehicle_Body type]]),body_cat[],2,FALSE)," ")</f>
        <v>passenger truck</v>
      </c>
      <c r="G3804" t="str">
        <f>IFERROR(VLOOKUP(TRIM(sas_2015[[#This Row],[Registration type]]),regi_cat[],2,FALSE)," ")</f>
        <v>passenger truck</v>
      </c>
    </row>
    <row r="3805" spans="3:7" x14ac:dyDescent="0.2">
      <c r="C3805" t="s">
        <v>1079</v>
      </c>
      <c r="D3805" t="s">
        <v>806</v>
      </c>
      <c r="E3805">
        <v>1</v>
      </c>
      <c r="F3805" t="str">
        <f>IFERROR(VLOOKUP(TRIM(sas_2015[[#This Row],[vehicle_Body type]]),body_cat[],2,FALSE)," ")</f>
        <v>passenger truck</v>
      </c>
      <c r="G3805" t="str">
        <f>IFERROR(VLOOKUP(TRIM(sas_2015[[#This Row],[Registration type]]),regi_cat[],2,FALSE)," ")</f>
        <v>auto</v>
      </c>
    </row>
    <row r="3806" spans="3:7" x14ac:dyDescent="0.2">
      <c r="C3806" t="s">
        <v>1079</v>
      </c>
      <c r="D3806" t="s">
        <v>807</v>
      </c>
      <c r="E3806">
        <v>1</v>
      </c>
      <c r="F3806" t="str">
        <f>IFERROR(VLOOKUP(TRIM(sas_2015[[#This Row],[vehicle_Body type]]),body_cat[],2,FALSE)," ")</f>
        <v>passenger truck</v>
      </c>
      <c r="G3806" t="str">
        <f>IFERROR(VLOOKUP(TRIM(sas_2015[[#This Row],[Registration type]]),regi_cat[],2,FALSE)," ")</f>
        <v>auto</v>
      </c>
    </row>
    <row r="3807" spans="3:7" x14ac:dyDescent="0.2">
      <c r="C3807" t="s">
        <v>1079</v>
      </c>
      <c r="D3807" t="s">
        <v>808</v>
      </c>
      <c r="E3807">
        <v>1</v>
      </c>
      <c r="F3807" t="str">
        <f>IFERROR(VLOOKUP(TRIM(sas_2015[[#This Row],[vehicle_Body type]]),body_cat[],2,FALSE)," ")</f>
        <v>passenger truck</v>
      </c>
      <c r="G3807" t="str">
        <f>IFERROR(VLOOKUP(TRIM(sas_2015[[#This Row],[Registration type]]),regi_cat[],2,FALSE)," ")</f>
        <v>auto</v>
      </c>
    </row>
    <row r="3808" spans="3:7" x14ac:dyDescent="0.2">
      <c r="C3808" t="s">
        <v>1079</v>
      </c>
      <c r="D3808" t="s">
        <v>744</v>
      </c>
      <c r="E3808">
        <v>45</v>
      </c>
      <c r="F3808" t="str">
        <f>IFERROR(VLOOKUP(TRIM(sas_2015[[#This Row],[vehicle_Body type]]),body_cat[],2,FALSE)," ")</f>
        <v>passenger truck</v>
      </c>
      <c r="G3808" t="str">
        <f>IFERROR(VLOOKUP(TRIM(sas_2015[[#This Row],[Registration type]]),regi_cat[],2,FALSE)," ")</f>
        <v>auto</v>
      </c>
    </row>
    <row r="3809" spans="3:7" x14ac:dyDescent="0.2">
      <c r="C3809" t="s">
        <v>1079</v>
      </c>
      <c r="D3809" t="s">
        <v>745</v>
      </c>
      <c r="E3809">
        <v>813</v>
      </c>
      <c r="F3809" t="str">
        <f>IFERROR(VLOOKUP(TRIM(sas_2015[[#This Row],[vehicle_Body type]]),body_cat[],2,FALSE)," ")</f>
        <v>passenger truck</v>
      </c>
      <c r="G3809" t="str">
        <f>IFERROR(VLOOKUP(TRIM(sas_2015[[#This Row],[Registration type]]),regi_cat[],2,FALSE)," ")</f>
        <v>school bus</v>
      </c>
    </row>
    <row r="3810" spans="3:7" x14ac:dyDescent="0.2">
      <c r="C3810" t="s">
        <v>1079</v>
      </c>
      <c r="D3810" t="s">
        <v>851</v>
      </c>
      <c r="E3810">
        <v>2</v>
      </c>
      <c r="F3810" t="str">
        <f>IFERROR(VLOOKUP(TRIM(sas_2015[[#This Row],[vehicle_Body type]]),body_cat[],2,FALSE)," ")</f>
        <v>passenger truck</v>
      </c>
      <c r="G3810" t="str">
        <f>IFERROR(VLOOKUP(TRIM(sas_2015[[#This Row],[Registration type]]),regi_cat[],2,FALSE)," ")</f>
        <v>auto</v>
      </c>
    </row>
    <row r="3811" spans="3:7" x14ac:dyDescent="0.2">
      <c r="C3811" t="s">
        <v>1079</v>
      </c>
      <c r="D3811" t="s">
        <v>810</v>
      </c>
      <c r="E3811">
        <v>30</v>
      </c>
      <c r="F3811" t="str">
        <f>IFERROR(VLOOKUP(TRIM(sas_2015[[#This Row],[vehicle_Body type]]),body_cat[],2,FALSE)," ")</f>
        <v>passenger truck</v>
      </c>
      <c r="G3811" t="str">
        <f>IFERROR(VLOOKUP(TRIM(sas_2015[[#This Row],[Registration type]]),regi_cat[],2,FALSE)," ")</f>
        <v>auto</v>
      </c>
    </row>
    <row r="3812" spans="3:7" x14ac:dyDescent="0.2">
      <c r="C3812" t="s">
        <v>1079</v>
      </c>
      <c r="D3812" t="s">
        <v>811</v>
      </c>
      <c r="E3812">
        <v>1</v>
      </c>
      <c r="F3812" t="str">
        <f>IFERROR(VLOOKUP(TRIM(sas_2015[[#This Row],[vehicle_Body type]]),body_cat[],2,FALSE)," ")</f>
        <v>passenger truck</v>
      </c>
      <c r="G3812" t="str">
        <f>IFERROR(VLOOKUP(TRIM(sas_2015[[#This Row],[Registration type]]),regi_cat[],2,FALSE)," ")</f>
        <v>auto</v>
      </c>
    </row>
    <row r="3813" spans="3:7" x14ac:dyDescent="0.2">
      <c r="C3813" t="s">
        <v>1079</v>
      </c>
      <c r="D3813" t="s">
        <v>812</v>
      </c>
      <c r="E3813">
        <v>1</v>
      </c>
      <c r="F3813" t="str">
        <f>IFERROR(VLOOKUP(TRIM(sas_2015[[#This Row],[vehicle_Body type]]),body_cat[],2,FALSE)," ")</f>
        <v>passenger truck</v>
      </c>
      <c r="G3813" t="str">
        <f>IFERROR(VLOOKUP(TRIM(sas_2015[[#This Row],[Registration type]]),regi_cat[],2,FALSE)," ")</f>
        <v>auto</v>
      </c>
    </row>
    <row r="3814" spans="3:7" x14ac:dyDescent="0.2">
      <c r="C3814" t="s">
        <v>1079</v>
      </c>
      <c r="D3814" t="s">
        <v>813</v>
      </c>
      <c r="E3814">
        <v>5</v>
      </c>
      <c r="F3814" t="str">
        <f>IFERROR(VLOOKUP(TRIM(sas_2015[[#This Row],[vehicle_Body type]]),body_cat[],2,FALSE)," ")</f>
        <v>passenger truck</v>
      </c>
      <c r="G3814" t="str">
        <f>IFERROR(VLOOKUP(TRIM(sas_2015[[#This Row],[Registration type]]),regi_cat[],2,FALSE)," ")</f>
        <v>auto</v>
      </c>
    </row>
    <row r="3815" spans="3:7" x14ac:dyDescent="0.2">
      <c r="C3815" t="s">
        <v>1079</v>
      </c>
      <c r="D3815" t="s">
        <v>746</v>
      </c>
      <c r="E3815">
        <v>290</v>
      </c>
      <c r="F3815" t="str">
        <f>IFERROR(VLOOKUP(TRIM(sas_2015[[#This Row],[vehicle_Body type]]),body_cat[],2,FALSE)," ")</f>
        <v>passenger truck</v>
      </c>
      <c r="G3815" t="str">
        <f>IFERROR(VLOOKUP(TRIM(sas_2015[[#This Row],[Registration type]]),regi_cat[],2,FALSE)," ")</f>
        <v>auto</v>
      </c>
    </row>
    <row r="3816" spans="3:7" x14ac:dyDescent="0.2">
      <c r="C3816" t="s">
        <v>1079</v>
      </c>
      <c r="D3816" t="s">
        <v>814</v>
      </c>
      <c r="E3816">
        <v>1</v>
      </c>
      <c r="F3816" t="str">
        <f>IFERROR(VLOOKUP(TRIM(sas_2015[[#This Row],[vehicle_Body type]]),body_cat[],2,FALSE)," ")</f>
        <v>passenger truck</v>
      </c>
      <c r="G3816" t="str">
        <f>IFERROR(VLOOKUP(TRIM(sas_2015[[#This Row],[Registration type]]),regi_cat[],2,FALSE)," ")</f>
        <v>auto</v>
      </c>
    </row>
    <row r="3817" spans="3:7" x14ac:dyDescent="0.2">
      <c r="C3817" t="s">
        <v>1079</v>
      </c>
      <c r="D3817" t="s">
        <v>747</v>
      </c>
      <c r="E3817">
        <v>361</v>
      </c>
      <c r="F3817" t="str">
        <f>IFERROR(VLOOKUP(TRIM(sas_2015[[#This Row],[vehicle_Body type]]),body_cat[],2,FALSE)," ")</f>
        <v>passenger truck</v>
      </c>
      <c r="G3817" t="str">
        <f>IFERROR(VLOOKUP(TRIM(sas_2015[[#This Row],[Registration type]]),regi_cat[],2,FALSE)," ")</f>
        <v>auto</v>
      </c>
    </row>
    <row r="3818" spans="3:7" x14ac:dyDescent="0.2">
      <c r="C3818" t="s">
        <v>1079</v>
      </c>
      <c r="D3818" t="s">
        <v>815</v>
      </c>
      <c r="E3818">
        <v>14</v>
      </c>
      <c r="F3818" t="str">
        <f>IFERROR(VLOOKUP(TRIM(sas_2015[[#This Row],[vehicle_Body type]]),body_cat[],2,FALSE)," ")</f>
        <v>passenger truck</v>
      </c>
      <c r="G3818" t="str">
        <f>IFERROR(VLOOKUP(TRIM(sas_2015[[#This Row],[Registration type]]),regi_cat[],2,FALSE)," ")</f>
        <v>auto</v>
      </c>
    </row>
    <row r="3819" spans="3:7" x14ac:dyDescent="0.2">
      <c r="C3819" t="s">
        <v>1079</v>
      </c>
      <c r="D3819" t="s">
        <v>748</v>
      </c>
      <c r="E3819">
        <v>7</v>
      </c>
      <c r="F3819" t="str">
        <f>IFERROR(VLOOKUP(TRIM(sas_2015[[#This Row],[vehicle_Body type]]),body_cat[],2,FALSE)," ")</f>
        <v>passenger truck</v>
      </c>
      <c r="G3819" t="str">
        <f>IFERROR(VLOOKUP(TRIM(sas_2015[[#This Row],[Registration type]]),regi_cat[],2,FALSE)," ")</f>
        <v>auto</v>
      </c>
    </row>
    <row r="3820" spans="3:7" x14ac:dyDescent="0.2">
      <c r="C3820" t="s">
        <v>1079</v>
      </c>
      <c r="D3820" t="s">
        <v>914</v>
      </c>
      <c r="E3820">
        <v>526</v>
      </c>
      <c r="F3820" t="str">
        <f>IFERROR(VLOOKUP(TRIM(sas_2015[[#This Row],[vehicle_Body type]]),body_cat[],2,FALSE)," ")</f>
        <v>passenger truck</v>
      </c>
      <c r="G3820" t="str">
        <f>IFERROR(VLOOKUP(TRIM(sas_2015[[#This Row],[Registration type]]),regi_cat[],2,FALSE)," ")</f>
        <v>light commercial truck</v>
      </c>
    </row>
    <row r="3821" spans="3:7" x14ac:dyDescent="0.2">
      <c r="C3821" t="s">
        <v>1079</v>
      </c>
      <c r="D3821" t="s">
        <v>751</v>
      </c>
      <c r="E3821">
        <v>22</v>
      </c>
      <c r="F3821" t="str">
        <f>IFERROR(VLOOKUP(TRIM(sas_2015[[#This Row],[vehicle_Body type]]),body_cat[],2,FALSE)," ")</f>
        <v>passenger truck</v>
      </c>
      <c r="G3821" t="str">
        <f>IFERROR(VLOOKUP(TRIM(sas_2015[[#This Row],[Registration type]]),regi_cat[],2,FALSE)," ")</f>
        <v>trailer</v>
      </c>
    </row>
    <row r="3822" spans="3:7" x14ac:dyDescent="0.2">
      <c r="C3822" t="s">
        <v>1079</v>
      </c>
      <c r="D3822" t="s">
        <v>872</v>
      </c>
      <c r="E3822">
        <v>22</v>
      </c>
      <c r="F3822" t="str">
        <f>IFERROR(VLOOKUP(TRIM(sas_2015[[#This Row],[vehicle_Body type]]),body_cat[],2,FALSE)," ")</f>
        <v>passenger truck</v>
      </c>
      <c r="G3822" t="str">
        <f>IFERROR(VLOOKUP(TRIM(sas_2015[[#This Row],[Registration type]]),regi_cat[],2,FALSE)," ")</f>
        <v>trailer</v>
      </c>
    </row>
    <row r="3823" spans="3:7" x14ac:dyDescent="0.2">
      <c r="C3823" t="s">
        <v>1079</v>
      </c>
      <c r="D3823" t="s">
        <v>884</v>
      </c>
      <c r="E3823">
        <v>4</v>
      </c>
      <c r="F3823" t="str">
        <f>IFERROR(VLOOKUP(TRIM(sas_2015[[#This Row],[vehicle_Body type]]),body_cat[],2,FALSE)," ")</f>
        <v>passenger truck</v>
      </c>
      <c r="G3823" t="str">
        <f>IFERROR(VLOOKUP(TRIM(sas_2015[[#This Row],[Registration type]]),regi_cat[],2,FALSE)," ")</f>
        <v>trailer</v>
      </c>
    </row>
    <row r="3824" spans="3:7" x14ac:dyDescent="0.2">
      <c r="C3824" t="s">
        <v>1079</v>
      </c>
      <c r="D3824" t="s">
        <v>885</v>
      </c>
      <c r="E3824">
        <v>10</v>
      </c>
      <c r="F3824" t="str">
        <f>IFERROR(VLOOKUP(TRIM(sas_2015[[#This Row],[vehicle_Body type]]),body_cat[],2,FALSE)," ")</f>
        <v>passenger truck</v>
      </c>
      <c r="G3824" t="str">
        <f>IFERROR(VLOOKUP(TRIM(sas_2015[[#This Row],[Registration type]]),regi_cat[],2,FALSE)," ")</f>
        <v>trailer</v>
      </c>
    </row>
    <row r="3825" spans="3:7" x14ac:dyDescent="0.2">
      <c r="C3825" t="s">
        <v>1079</v>
      </c>
      <c r="D3825" t="s">
        <v>752</v>
      </c>
      <c r="E3825">
        <v>11105</v>
      </c>
      <c r="F3825" t="str">
        <f>IFERROR(VLOOKUP(TRIM(sas_2015[[#This Row],[vehicle_Body type]]),body_cat[],2,FALSE)," ")</f>
        <v>passenger truck</v>
      </c>
      <c r="G3825" t="str">
        <f>IFERROR(VLOOKUP(TRIM(sas_2015[[#This Row],[Registration type]]),regi_cat[],2,FALSE)," ")</f>
        <v>light commercial truck</v>
      </c>
    </row>
    <row r="3826" spans="3:7" x14ac:dyDescent="0.2">
      <c r="C3826" t="s">
        <v>1079</v>
      </c>
      <c r="D3826" t="s">
        <v>753</v>
      </c>
      <c r="E3826">
        <v>7283</v>
      </c>
      <c r="F3826" t="str">
        <f>IFERROR(VLOOKUP(TRIM(sas_2015[[#This Row],[vehicle_Body type]]),body_cat[],2,FALSE)," ")</f>
        <v>passenger truck</v>
      </c>
      <c r="G3826" t="str">
        <f>IFERROR(VLOOKUP(TRIM(sas_2015[[#This Row],[Registration type]]),regi_cat[],2,FALSE)," ")</f>
        <v>light commercial truck</v>
      </c>
    </row>
    <row r="3827" spans="3:7" x14ac:dyDescent="0.2">
      <c r="C3827" t="s">
        <v>1079</v>
      </c>
      <c r="D3827" t="s">
        <v>868</v>
      </c>
      <c r="E3827">
        <v>7221</v>
      </c>
      <c r="F3827" t="str">
        <f>IFERROR(VLOOKUP(TRIM(sas_2015[[#This Row],[vehicle_Body type]]),body_cat[],2,FALSE)," ")</f>
        <v>passenger truck</v>
      </c>
      <c r="G3827" t="str">
        <f>IFERROR(VLOOKUP(TRIM(sas_2015[[#This Row],[Registration type]]),regi_cat[],2,FALSE)," ")</f>
        <v>single unit long haul</v>
      </c>
    </row>
    <row r="3828" spans="3:7" x14ac:dyDescent="0.2">
      <c r="C3828" t="s">
        <v>1079</v>
      </c>
      <c r="D3828" t="s">
        <v>881</v>
      </c>
      <c r="E3828">
        <v>493</v>
      </c>
      <c r="F3828" t="str">
        <f>IFERROR(VLOOKUP(TRIM(sas_2015[[#This Row],[vehicle_Body type]]),body_cat[],2,FALSE)," ")</f>
        <v>passenger truck</v>
      </c>
      <c r="G3828" t="str">
        <f>IFERROR(VLOOKUP(TRIM(sas_2015[[#This Row],[Registration type]]),regi_cat[],2,FALSE)," ")</f>
        <v>single unit long haul</v>
      </c>
    </row>
    <row r="3829" spans="3:7" x14ac:dyDescent="0.2">
      <c r="C3829" t="s">
        <v>1079</v>
      </c>
      <c r="D3829" t="s">
        <v>876</v>
      </c>
      <c r="E3829">
        <v>1002</v>
      </c>
      <c r="F3829" t="str">
        <f>IFERROR(VLOOKUP(TRIM(sas_2015[[#This Row],[vehicle_Body type]]),body_cat[],2,FALSE)," ")</f>
        <v>passenger truck</v>
      </c>
      <c r="G3829" t="str">
        <f>IFERROR(VLOOKUP(TRIM(sas_2015[[#This Row],[Registration type]]),regi_cat[],2,FALSE)," ")</f>
        <v>single unit long haul</v>
      </c>
    </row>
    <row r="3830" spans="3:7" x14ac:dyDescent="0.2">
      <c r="C3830" t="s">
        <v>1079</v>
      </c>
      <c r="D3830" t="s">
        <v>898</v>
      </c>
      <c r="E3830">
        <v>978</v>
      </c>
      <c r="F3830" t="str">
        <f>IFERROR(VLOOKUP(TRIM(sas_2015[[#This Row],[vehicle_Body type]]),body_cat[],2,FALSE)," ")</f>
        <v>passenger truck</v>
      </c>
      <c r="G3830" t="str">
        <f>IFERROR(VLOOKUP(TRIM(sas_2015[[#This Row],[Registration type]]),regi_cat[],2,FALSE)," ")</f>
        <v>combination long haul</v>
      </c>
    </row>
    <row r="3831" spans="3:7" x14ac:dyDescent="0.2">
      <c r="C3831" t="s">
        <v>1079</v>
      </c>
      <c r="D3831" t="s">
        <v>754</v>
      </c>
      <c r="E3831">
        <v>85</v>
      </c>
      <c r="F3831" t="str">
        <f>IFERROR(VLOOKUP(TRIM(sas_2015[[#This Row],[vehicle_Body type]]),body_cat[],2,FALSE)," ")</f>
        <v>passenger truck</v>
      </c>
      <c r="G3831" t="str">
        <f>IFERROR(VLOOKUP(TRIM(sas_2015[[#This Row],[Registration type]]),regi_cat[],2,FALSE)," ")</f>
        <v>combination long haul</v>
      </c>
    </row>
    <row r="3832" spans="3:7" x14ac:dyDescent="0.2">
      <c r="C3832" t="s">
        <v>1079</v>
      </c>
      <c r="D3832" t="s">
        <v>755</v>
      </c>
      <c r="E3832">
        <v>75</v>
      </c>
      <c r="F3832" t="str">
        <f>IFERROR(VLOOKUP(TRIM(sas_2015[[#This Row],[vehicle_Body type]]),body_cat[],2,FALSE)," ")</f>
        <v>passenger truck</v>
      </c>
      <c r="G3832" t="str">
        <f>IFERROR(VLOOKUP(TRIM(sas_2015[[#This Row],[Registration type]]),regi_cat[],2,FALSE)," ")</f>
        <v>combination long haul</v>
      </c>
    </row>
    <row r="3833" spans="3:7" x14ac:dyDescent="0.2">
      <c r="C3833" t="s">
        <v>1079</v>
      </c>
      <c r="D3833" t="s">
        <v>899</v>
      </c>
      <c r="E3833">
        <v>491</v>
      </c>
      <c r="F3833" t="str">
        <f>IFERROR(VLOOKUP(TRIM(sas_2015[[#This Row],[vehicle_Body type]]),body_cat[],2,FALSE)," ")</f>
        <v>passenger truck</v>
      </c>
      <c r="G3833" t="str">
        <f>IFERROR(VLOOKUP(TRIM(sas_2015[[#This Row],[Registration type]]),regi_cat[],2,FALSE)," ")</f>
        <v>combination long haul</v>
      </c>
    </row>
    <row r="3834" spans="3:7" x14ac:dyDescent="0.2">
      <c r="C3834" t="s">
        <v>1079</v>
      </c>
      <c r="D3834" t="s">
        <v>756</v>
      </c>
      <c r="E3834">
        <v>1912</v>
      </c>
      <c r="F3834" t="str">
        <f>IFERROR(VLOOKUP(TRIM(sas_2015[[#This Row],[vehicle_Body type]]),body_cat[],2,FALSE)," ")</f>
        <v>passenger truck</v>
      </c>
      <c r="G3834" t="str">
        <f>IFERROR(VLOOKUP(TRIM(sas_2015[[#This Row],[Registration type]]),regi_cat[],2,FALSE)," ")</f>
        <v>combination long haul</v>
      </c>
    </row>
    <row r="3835" spans="3:7" x14ac:dyDescent="0.2">
      <c r="C3835" t="s">
        <v>1079</v>
      </c>
      <c r="D3835" t="s">
        <v>915</v>
      </c>
      <c r="E3835">
        <v>255</v>
      </c>
      <c r="F3835" t="str">
        <f>IFERROR(VLOOKUP(TRIM(sas_2015[[#This Row],[vehicle_Body type]]),body_cat[],2,FALSE)," ")</f>
        <v>passenger truck</v>
      </c>
      <c r="G3835" t="str">
        <f>IFERROR(VLOOKUP(TRIM(sas_2015[[#This Row],[Registration type]]),regi_cat[],2,FALSE)," ")</f>
        <v>combination long haul</v>
      </c>
    </row>
    <row r="3836" spans="3:7" x14ac:dyDescent="0.2">
      <c r="C3836" t="s">
        <v>1079</v>
      </c>
      <c r="D3836" t="s">
        <v>916</v>
      </c>
      <c r="E3836">
        <v>320</v>
      </c>
      <c r="F3836" t="str">
        <f>IFERROR(VLOOKUP(TRIM(sas_2015[[#This Row],[vehicle_Body type]]),body_cat[],2,FALSE)," ")</f>
        <v>passenger truck</v>
      </c>
      <c r="G3836" t="str">
        <f>IFERROR(VLOOKUP(TRIM(sas_2015[[#This Row],[Registration type]]),regi_cat[],2,FALSE)," ")</f>
        <v>combination long haul</v>
      </c>
    </row>
    <row r="3837" spans="3:7" x14ac:dyDescent="0.2">
      <c r="C3837" t="s">
        <v>1079</v>
      </c>
      <c r="D3837" t="s">
        <v>917</v>
      </c>
      <c r="E3837">
        <v>698</v>
      </c>
      <c r="F3837" t="str">
        <f>IFERROR(VLOOKUP(TRIM(sas_2015[[#This Row],[vehicle_Body type]]),body_cat[],2,FALSE)," ")</f>
        <v>passenger truck</v>
      </c>
      <c r="G3837" t="str">
        <f>IFERROR(VLOOKUP(TRIM(sas_2015[[#This Row],[Registration type]]),regi_cat[],2,FALSE)," ")</f>
        <v>combination long haul</v>
      </c>
    </row>
    <row r="3838" spans="3:7" x14ac:dyDescent="0.2">
      <c r="C3838" t="s">
        <v>1079</v>
      </c>
      <c r="D3838" t="s">
        <v>1063</v>
      </c>
      <c r="E3838">
        <v>24</v>
      </c>
      <c r="F3838" t="str">
        <f>IFERROR(VLOOKUP(TRIM(sas_2015[[#This Row],[vehicle_Body type]]),body_cat[],2,FALSE)," ")</f>
        <v>passenger truck</v>
      </c>
      <c r="G3838" t="str">
        <f>IFERROR(VLOOKUP(TRIM(sas_2015[[#This Row],[Registration type]]),regi_cat[],2,FALSE)," ")</f>
        <v>combination long haul</v>
      </c>
    </row>
    <row r="3839" spans="3:7" x14ac:dyDescent="0.2">
      <c r="C3839" t="s">
        <v>1079</v>
      </c>
      <c r="D3839" t="s">
        <v>757</v>
      </c>
      <c r="E3839">
        <v>48370</v>
      </c>
      <c r="F3839" t="str">
        <f>IFERROR(VLOOKUP(TRIM(sas_2015[[#This Row],[vehicle_Body type]]),body_cat[],2,FALSE)," ")</f>
        <v>passenger truck</v>
      </c>
      <c r="G3839" t="str">
        <f>IFERROR(VLOOKUP(TRIM(sas_2015[[#This Row],[Registration type]]),regi_cat[],2,FALSE)," ")</f>
        <v>light commercial truck</v>
      </c>
    </row>
    <row r="3840" spans="3:7" x14ac:dyDescent="0.2">
      <c r="C3840" t="s">
        <v>1079</v>
      </c>
      <c r="D3840" t="s">
        <v>758</v>
      </c>
      <c r="E3840">
        <v>718</v>
      </c>
      <c r="F3840" t="str">
        <f>IFERROR(VLOOKUP(TRIM(sas_2015[[#This Row],[vehicle_Body type]]),body_cat[],2,FALSE)," ")</f>
        <v>passenger truck</v>
      </c>
      <c r="G3840" t="str">
        <f>IFERROR(VLOOKUP(TRIM(sas_2015[[#This Row],[Registration type]]),regi_cat[],2,FALSE)," ")</f>
        <v>combination long haul</v>
      </c>
    </row>
    <row r="3841" spans="3:7" x14ac:dyDescent="0.2">
      <c r="C3841" t="s">
        <v>1079</v>
      </c>
      <c r="D3841" t="s">
        <v>759</v>
      </c>
      <c r="E3841">
        <v>122</v>
      </c>
      <c r="F3841" t="str">
        <f>IFERROR(VLOOKUP(TRIM(sas_2015[[#This Row],[vehicle_Body type]]),body_cat[],2,FALSE)," ")</f>
        <v>passenger truck</v>
      </c>
      <c r="G3841" t="str">
        <f>IFERROR(VLOOKUP(TRIM(sas_2015[[#This Row],[Registration type]]),regi_cat[],2,FALSE)," ")</f>
        <v>auto</v>
      </c>
    </row>
    <row r="3842" spans="3:7" x14ac:dyDescent="0.2">
      <c r="C3842" t="s">
        <v>1079</v>
      </c>
      <c r="D3842" t="s">
        <v>761</v>
      </c>
      <c r="E3842">
        <v>73</v>
      </c>
      <c r="F3842" t="str">
        <f>IFERROR(VLOOKUP(TRIM(sas_2015[[#This Row],[vehicle_Body type]]),body_cat[],2,FALSE)," ")</f>
        <v>passenger truck</v>
      </c>
      <c r="G3842" t="str">
        <f>IFERROR(VLOOKUP(TRIM(sas_2015[[#This Row],[Registration type]]),regi_cat[],2,FALSE)," ")</f>
        <v>auto</v>
      </c>
    </row>
    <row r="3843" spans="3:7" x14ac:dyDescent="0.2">
      <c r="C3843" t="s">
        <v>1079</v>
      </c>
      <c r="D3843" t="s">
        <v>762</v>
      </c>
      <c r="E3843">
        <v>54</v>
      </c>
      <c r="F3843" t="str">
        <f>IFERROR(VLOOKUP(TRIM(sas_2015[[#This Row],[vehicle_Body type]]),body_cat[],2,FALSE)," ")</f>
        <v>passenger truck</v>
      </c>
      <c r="G3843" t="str">
        <f>IFERROR(VLOOKUP(TRIM(sas_2015[[#This Row],[Registration type]]),regi_cat[],2,FALSE)," ")</f>
        <v>auto</v>
      </c>
    </row>
    <row r="3844" spans="3:7" x14ac:dyDescent="0.2">
      <c r="C3844" t="s">
        <v>1079</v>
      </c>
      <c r="D3844" t="s">
        <v>763</v>
      </c>
      <c r="E3844">
        <v>216</v>
      </c>
      <c r="F3844" t="str">
        <f>IFERROR(VLOOKUP(TRIM(sas_2015[[#This Row],[vehicle_Body type]]),body_cat[],2,FALSE)," ")</f>
        <v>passenger truck</v>
      </c>
      <c r="G3844" t="str">
        <f>IFERROR(VLOOKUP(TRIM(sas_2015[[#This Row],[Registration type]]),regi_cat[],2,FALSE)," ")</f>
        <v>auto</v>
      </c>
    </row>
    <row r="3845" spans="3:7" x14ac:dyDescent="0.2">
      <c r="C3845" t="s">
        <v>1079</v>
      </c>
      <c r="D3845" t="s">
        <v>764</v>
      </c>
      <c r="E3845">
        <v>50</v>
      </c>
      <c r="F3845" t="str">
        <f>IFERROR(VLOOKUP(TRIM(sas_2015[[#This Row],[vehicle_Body type]]),body_cat[],2,FALSE)," ")</f>
        <v>passenger truck</v>
      </c>
      <c r="G3845" t="str">
        <f>IFERROR(VLOOKUP(TRIM(sas_2015[[#This Row],[Registration type]]),regi_cat[],2,FALSE)," ")</f>
        <v>auto</v>
      </c>
    </row>
    <row r="3846" spans="3:7" x14ac:dyDescent="0.2">
      <c r="C3846" t="s">
        <v>1079</v>
      </c>
      <c r="D3846" t="s">
        <v>819</v>
      </c>
      <c r="E3846">
        <v>5</v>
      </c>
      <c r="F3846" t="str">
        <f>IFERROR(VLOOKUP(TRIM(sas_2015[[#This Row],[vehicle_Body type]]),body_cat[],2,FALSE)," ")</f>
        <v>passenger truck</v>
      </c>
      <c r="G3846" t="str">
        <f>IFERROR(VLOOKUP(TRIM(sas_2015[[#This Row],[Registration type]]),regi_cat[],2,FALSE)," ")</f>
        <v>auto</v>
      </c>
    </row>
    <row r="3847" spans="3:7" x14ac:dyDescent="0.2">
      <c r="C3847" t="s">
        <v>1079</v>
      </c>
      <c r="D3847" t="s">
        <v>821</v>
      </c>
      <c r="E3847">
        <v>2</v>
      </c>
      <c r="F3847" t="str">
        <f>IFERROR(VLOOKUP(TRIM(sas_2015[[#This Row],[vehicle_Body type]]),body_cat[],2,FALSE)," ")</f>
        <v>passenger truck</v>
      </c>
      <c r="G3847" t="str">
        <f>IFERROR(VLOOKUP(TRIM(sas_2015[[#This Row],[Registration type]]),regi_cat[],2,FALSE)," ")</f>
        <v>auto</v>
      </c>
    </row>
    <row r="3848" spans="3:7" x14ac:dyDescent="0.2">
      <c r="C3848" t="s">
        <v>1079</v>
      </c>
      <c r="D3848" t="s">
        <v>822</v>
      </c>
      <c r="E3848">
        <v>4</v>
      </c>
      <c r="F3848" t="str">
        <f>IFERROR(VLOOKUP(TRIM(sas_2015[[#This Row],[vehicle_Body type]]),body_cat[],2,FALSE)," ")</f>
        <v>passenger truck</v>
      </c>
      <c r="G3848" t="str">
        <f>IFERROR(VLOOKUP(TRIM(sas_2015[[#This Row],[Registration type]]),regi_cat[],2,FALSE)," ")</f>
        <v>auto</v>
      </c>
    </row>
    <row r="3849" spans="3:7" x14ac:dyDescent="0.2">
      <c r="C3849" t="s">
        <v>1080</v>
      </c>
      <c r="D3849" t="s">
        <v>734</v>
      </c>
      <c r="E3849">
        <v>1</v>
      </c>
      <c r="F3849" t="str">
        <f>IFERROR(VLOOKUP(TRIM(sas_2015[[#This Row],[vehicle_Body type]]),body_cat[],2,FALSE)," ")</f>
        <v>passenger truck</v>
      </c>
      <c r="G3849" t="str">
        <f>IFERROR(VLOOKUP(TRIM(sas_2015[[#This Row],[Registration type]]),regi_cat[],2,FALSE)," ")</f>
        <v>motorcycle</v>
      </c>
    </row>
    <row r="3850" spans="3:7" x14ac:dyDescent="0.2">
      <c r="C3850" t="s">
        <v>1080</v>
      </c>
      <c r="D3850" t="s">
        <v>736</v>
      </c>
      <c r="E3850">
        <v>20</v>
      </c>
      <c r="F3850" t="str">
        <f>IFERROR(VLOOKUP(TRIM(sas_2015[[#This Row],[vehicle_Body type]]),body_cat[],2,FALSE)," ")</f>
        <v>passenger truck</v>
      </c>
      <c r="G3850" t="str">
        <f>IFERROR(VLOOKUP(TRIM(sas_2015[[#This Row],[Registration type]]),regi_cat[],2,FALSE)," ")</f>
        <v>municipal other</v>
      </c>
    </row>
    <row r="3851" spans="3:7" x14ac:dyDescent="0.2">
      <c r="C3851" t="s">
        <v>1080</v>
      </c>
      <c r="D3851" t="s">
        <v>757</v>
      </c>
      <c r="E3851">
        <v>1</v>
      </c>
      <c r="F3851" t="str">
        <f>IFERROR(VLOOKUP(TRIM(sas_2015[[#This Row],[vehicle_Body type]]),body_cat[],2,FALSE)," ")</f>
        <v>passenger truck</v>
      </c>
      <c r="G3851" t="str">
        <f>IFERROR(VLOOKUP(TRIM(sas_2015[[#This Row],[Registration type]]),regi_cat[],2,FALSE)," ")</f>
        <v>light commercial truck</v>
      </c>
    </row>
    <row r="3852" spans="3:7" x14ac:dyDescent="0.2">
      <c r="C3852" t="s">
        <v>1081</v>
      </c>
      <c r="D3852" t="s">
        <v>724</v>
      </c>
      <c r="E3852">
        <v>1</v>
      </c>
      <c r="F3852" t="str">
        <f>IFERROR(VLOOKUP(TRIM(sas_2015[[#This Row],[vehicle_Body type]]),body_cat[],2,FALSE)," ")</f>
        <v>auto</v>
      </c>
      <c r="G3852" t="str">
        <f>IFERROR(VLOOKUP(TRIM(sas_2015[[#This Row],[Registration type]]),regi_cat[],2,FALSE)," ")</f>
        <v>auto</v>
      </c>
    </row>
    <row r="3853" spans="3:7" x14ac:dyDescent="0.2">
      <c r="C3853" t="s">
        <v>1081</v>
      </c>
      <c r="D3853" t="s">
        <v>738</v>
      </c>
      <c r="E3853">
        <v>16</v>
      </c>
      <c r="F3853" t="str">
        <f>IFERROR(VLOOKUP(TRIM(sas_2015[[#This Row],[vehicle_Body type]]),body_cat[],2,FALSE)," ")</f>
        <v>auto</v>
      </c>
      <c r="G3853" t="str">
        <f>IFERROR(VLOOKUP(TRIM(sas_2015[[#This Row],[Registration type]]),regi_cat[],2,FALSE)," ")</f>
        <v>auto</v>
      </c>
    </row>
    <row r="3854" spans="3:7" x14ac:dyDescent="0.2">
      <c r="C3854" t="s">
        <v>1082</v>
      </c>
      <c r="D3854" t="s">
        <v>749</v>
      </c>
      <c r="E3854">
        <v>5</v>
      </c>
      <c r="F3854" t="str">
        <f>IFERROR(VLOOKUP(TRIM(sas_2015[[#This Row],[vehicle_Body type]]),body_cat[],2,FALSE)," ")</f>
        <v>motorcycle</v>
      </c>
      <c r="G3854" t="str">
        <f>IFERROR(VLOOKUP(TRIM(sas_2015[[#This Row],[Registration type]]),regi_cat[],2,FALSE)," ")</f>
        <v xml:space="preserve"> </v>
      </c>
    </row>
    <row r="3855" spans="3:7" x14ac:dyDescent="0.2">
      <c r="C3855" t="s">
        <v>1082</v>
      </c>
      <c r="D3855" t="s">
        <v>766</v>
      </c>
      <c r="E3855">
        <v>2</v>
      </c>
      <c r="F3855" t="str">
        <f>IFERROR(VLOOKUP(TRIM(sas_2015[[#This Row],[vehicle_Body type]]),body_cat[],2,FALSE)," ")</f>
        <v>motorcycle</v>
      </c>
      <c r="G3855" t="str">
        <f>IFERROR(VLOOKUP(TRIM(sas_2015[[#This Row],[Registration type]]),regi_cat[],2,FALSE)," ")</f>
        <v>auto</v>
      </c>
    </row>
    <row r="3856" spans="3:7" x14ac:dyDescent="0.2">
      <c r="C3856" t="s">
        <v>1082</v>
      </c>
      <c r="D3856" t="s">
        <v>773</v>
      </c>
      <c r="E3856">
        <v>1</v>
      </c>
      <c r="F3856" t="str">
        <f>IFERROR(VLOOKUP(TRIM(sas_2015[[#This Row],[vehicle_Body type]]),body_cat[],2,FALSE)," ")</f>
        <v>motorcycle</v>
      </c>
      <c r="G3856" t="str">
        <f>IFERROR(VLOOKUP(TRIM(sas_2015[[#This Row],[Registration type]]),regi_cat[],2,FALSE)," ")</f>
        <v>auto</v>
      </c>
    </row>
    <row r="3857" spans="3:7" x14ac:dyDescent="0.2">
      <c r="C3857" t="s">
        <v>1082</v>
      </c>
      <c r="D3857" t="s">
        <v>775</v>
      </c>
      <c r="E3857">
        <v>1</v>
      </c>
      <c r="F3857" t="str">
        <f>IFERROR(VLOOKUP(TRIM(sas_2015[[#This Row],[vehicle_Body type]]),body_cat[],2,FALSE)," ")</f>
        <v>motorcycle</v>
      </c>
      <c r="G3857" t="str">
        <f>IFERROR(VLOOKUP(TRIM(sas_2015[[#This Row],[Registration type]]),regi_cat[],2,FALSE)," ")</f>
        <v>auto</v>
      </c>
    </row>
    <row r="3858" spans="3:7" x14ac:dyDescent="0.2">
      <c r="C3858" t="s">
        <v>1082</v>
      </c>
      <c r="D3858" t="s">
        <v>712</v>
      </c>
      <c r="E3858">
        <v>2</v>
      </c>
      <c r="F3858" t="str">
        <f>IFERROR(VLOOKUP(TRIM(sas_2015[[#This Row],[vehicle_Body type]]),body_cat[],2,FALSE)," ")</f>
        <v>motorcycle</v>
      </c>
      <c r="G3858" t="str">
        <f>IFERROR(VLOOKUP(TRIM(sas_2015[[#This Row],[Registration type]]),regi_cat[],2,FALSE)," ")</f>
        <v>auto</v>
      </c>
    </row>
    <row r="3859" spans="3:7" x14ac:dyDescent="0.2">
      <c r="C3859" t="s">
        <v>1082</v>
      </c>
      <c r="D3859" t="s">
        <v>715</v>
      </c>
      <c r="E3859">
        <v>1</v>
      </c>
      <c r="F3859" t="str">
        <f>IFERROR(VLOOKUP(TRIM(sas_2015[[#This Row],[vehicle_Body type]]),body_cat[],2,FALSE)," ")</f>
        <v>motorcycle</v>
      </c>
      <c r="G3859" t="str">
        <f>IFERROR(VLOOKUP(TRIM(sas_2015[[#This Row],[Registration type]]),regi_cat[],2,FALSE)," ")</f>
        <v>auto</v>
      </c>
    </row>
    <row r="3860" spans="3:7" x14ac:dyDescent="0.2">
      <c r="C3860" t="s">
        <v>1082</v>
      </c>
      <c r="D3860" t="s">
        <v>718</v>
      </c>
      <c r="E3860">
        <v>2</v>
      </c>
      <c r="F3860" t="str">
        <f>IFERROR(VLOOKUP(TRIM(sas_2015[[#This Row],[vehicle_Body type]]),body_cat[],2,FALSE)," ")</f>
        <v>motorcycle</v>
      </c>
      <c r="G3860" t="str">
        <f>IFERROR(VLOOKUP(TRIM(sas_2015[[#This Row],[Registration type]]),regi_cat[],2,FALSE)," ")</f>
        <v>auto</v>
      </c>
    </row>
    <row r="3861" spans="3:7" x14ac:dyDescent="0.2">
      <c r="C3861" t="s">
        <v>1082</v>
      </c>
      <c r="D3861" t="s">
        <v>719</v>
      </c>
      <c r="E3861">
        <v>1</v>
      </c>
      <c r="F3861" t="str">
        <f>IFERROR(VLOOKUP(TRIM(sas_2015[[#This Row],[vehicle_Body type]]),body_cat[],2,FALSE)," ")</f>
        <v>motorcycle</v>
      </c>
      <c r="G3861" t="str">
        <f>IFERROR(VLOOKUP(TRIM(sas_2015[[#This Row],[Registration type]]),regi_cat[],2,FALSE)," ")</f>
        <v>auto</v>
      </c>
    </row>
    <row r="3862" spans="3:7" x14ac:dyDescent="0.2">
      <c r="C3862" t="s">
        <v>1082</v>
      </c>
      <c r="D3862" t="s">
        <v>721</v>
      </c>
      <c r="E3862">
        <v>10</v>
      </c>
      <c r="F3862" t="str">
        <f>IFERROR(VLOOKUP(TRIM(sas_2015[[#This Row],[vehicle_Body type]]),body_cat[],2,FALSE)," ")</f>
        <v>motorcycle</v>
      </c>
      <c r="G3862" t="str">
        <f>IFERROR(VLOOKUP(TRIM(sas_2015[[#This Row],[Registration type]]),regi_cat[],2,FALSE)," ")</f>
        <v>auto</v>
      </c>
    </row>
    <row r="3863" spans="3:7" x14ac:dyDescent="0.2">
      <c r="C3863" t="s">
        <v>1082</v>
      </c>
      <c r="D3863" t="s">
        <v>723</v>
      </c>
      <c r="E3863">
        <v>1</v>
      </c>
      <c r="F3863" t="str">
        <f>IFERROR(VLOOKUP(TRIM(sas_2015[[#This Row],[vehicle_Body type]]),body_cat[],2,FALSE)," ")</f>
        <v>motorcycle</v>
      </c>
      <c r="G3863" t="str">
        <f>IFERROR(VLOOKUP(TRIM(sas_2015[[#This Row],[Registration type]]),regi_cat[],2,FALSE)," ")</f>
        <v>auto</v>
      </c>
    </row>
    <row r="3864" spans="3:7" x14ac:dyDescent="0.2">
      <c r="C3864" t="s">
        <v>1082</v>
      </c>
      <c r="D3864" t="s">
        <v>724</v>
      </c>
      <c r="E3864">
        <v>19</v>
      </c>
      <c r="F3864" t="str">
        <f>IFERROR(VLOOKUP(TRIM(sas_2015[[#This Row],[vehicle_Body type]]),body_cat[],2,FALSE)," ")</f>
        <v>motorcycle</v>
      </c>
      <c r="G3864" t="str">
        <f>IFERROR(VLOOKUP(TRIM(sas_2015[[#This Row],[Registration type]]),regi_cat[],2,FALSE)," ")</f>
        <v>auto</v>
      </c>
    </row>
    <row r="3865" spans="3:7" x14ac:dyDescent="0.2">
      <c r="C3865" t="s">
        <v>1082</v>
      </c>
      <c r="D3865" t="s">
        <v>788</v>
      </c>
      <c r="E3865">
        <v>1</v>
      </c>
      <c r="F3865" t="str">
        <f>IFERROR(VLOOKUP(TRIM(sas_2015[[#This Row],[vehicle_Body type]]),body_cat[],2,FALSE)," ")</f>
        <v>motorcycle</v>
      </c>
      <c r="G3865" t="str">
        <f>IFERROR(VLOOKUP(TRIM(sas_2015[[#This Row],[Registration type]]),regi_cat[],2,FALSE)," ")</f>
        <v>auto</v>
      </c>
    </row>
    <row r="3866" spans="3:7" x14ac:dyDescent="0.2">
      <c r="C3866" t="s">
        <v>1082</v>
      </c>
      <c r="D3866" t="s">
        <v>729</v>
      </c>
      <c r="E3866">
        <v>1</v>
      </c>
      <c r="F3866" t="str">
        <f>IFERROR(VLOOKUP(TRIM(sas_2015[[#This Row],[vehicle_Body type]]),body_cat[],2,FALSE)," ")</f>
        <v>motorcycle</v>
      </c>
      <c r="G3866" t="str">
        <f>IFERROR(VLOOKUP(TRIM(sas_2015[[#This Row],[Registration type]]),regi_cat[],2,FALSE)," ")</f>
        <v>motorcycle</v>
      </c>
    </row>
    <row r="3867" spans="3:7" x14ac:dyDescent="0.2">
      <c r="C3867" t="s">
        <v>1082</v>
      </c>
      <c r="D3867" t="s">
        <v>736</v>
      </c>
      <c r="E3867">
        <v>4</v>
      </c>
      <c r="F3867" t="str">
        <f>IFERROR(VLOOKUP(TRIM(sas_2015[[#This Row],[vehicle_Body type]]),body_cat[],2,FALSE)," ")</f>
        <v>motorcycle</v>
      </c>
      <c r="G3867" t="str">
        <f>IFERROR(VLOOKUP(TRIM(sas_2015[[#This Row],[Registration type]]),regi_cat[],2,FALSE)," ")</f>
        <v>municipal other</v>
      </c>
    </row>
    <row r="3868" spans="3:7" x14ac:dyDescent="0.2">
      <c r="C3868" t="s">
        <v>1082</v>
      </c>
      <c r="D3868" t="s">
        <v>796</v>
      </c>
      <c r="E3868">
        <v>1</v>
      </c>
      <c r="F3868" t="str">
        <f>IFERROR(VLOOKUP(TRIM(sas_2015[[#This Row],[vehicle_Body type]]),body_cat[],2,FALSE)," ")</f>
        <v>motorcycle</v>
      </c>
      <c r="G3868" t="str">
        <f>IFERROR(VLOOKUP(TRIM(sas_2015[[#This Row],[Registration type]]),regi_cat[],2,FALSE)," ")</f>
        <v>auto</v>
      </c>
    </row>
    <row r="3869" spans="3:7" x14ac:dyDescent="0.2">
      <c r="C3869" t="s">
        <v>1082</v>
      </c>
      <c r="D3869" t="s">
        <v>737</v>
      </c>
      <c r="E3869">
        <v>5</v>
      </c>
      <c r="F3869" t="str">
        <f>IFERROR(VLOOKUP(TRIM(sas_2015[[#This Row],[vehicle_Body type]]),body_cat[],2,FALSE)," ")</f>
        <v>motorcycle</v>
      </c>
      <c r="G3869" t="str">
        <f>IFERROR(VLOOKUP(TRIM(sas_2015[[#This Row],[Registration type]]),regi_cat[],2,FALSE)," ")</f>
        <v>auto</v>
      </c>
    </row>
    <row r="3870" spans="3:7" x14ac:dyDescent="0.2">
      <c r="C3870" t="s">
        <v>1082</v>
      </c>
      <c r="D3870" t="s">
        <v>738</v>
      </c>
      <c r="E3870">
        <v>1715</v>
      </c>
      <c r="F3870" t="str">
        <f>IFERROR(VLOOKUP(TRIM(sas_2015[[#This Row],[vehicle_Body type]]),body_cat[],2,FALSE)," ")</f>
        <v>motorcycle</v>
      </c>
      <c r="G3870" t="str">
        <f>IFERROR(VLOOKUP(TRIM(sas_2015[[#This Row],[Registration type]]),regi_cat[],2,FALSE)," ")</f>
        <v>auto</v>
      </c>
    </row>
    <row r="3871" spans="3:7" x14ac:dyDescent="0.2">
      <c r="C3871" t="s">
        <v>1082</v>
      </c>
      <c r="D3871" t="s">
        <v>739</v>
      </c>
      <c r="E3871">
        <v>2</v>
      </c>
      <c r="F3871" t="str">
        <f>IFERROR(VLOOKUP(TRIM(sas_2015[[#This Row],[vehicle_Body type]]),body_cat[],2,FALSE)," ")</f>
        <v>motorcycle</v>
      </c>
      <c r="G3871" t="str">
        <f>IFERROR(VLOOKUP(TRIM(sas_2015[[#This Row],[Registration type]]),regi_cat[],2,FALSE)," ")</f>
        <v>auto</v>
      </c>
    </row>
    <row r="3872" spans="3:7" x14ac:dyDescent="0.2">
      <c r="C3872" t="s">
        <v>1082</v>
      </c>
      <c r="D3872" t="s">
        <v>803</v>
      </c>
      <c r="E3872">
        <v>3</v>
      </c>
      <c r="F3872" t="str">
        <f>IFERROR(VLOOKUP(TRIM(sas_2015[[#This Row],[vehicle_Body type]]),body_cat[],2,FALSE)," ")</f>
        <v>motorcycle</v>
      </c>
      <c r="G3872" t="str">
        <f>IFERROR(VLOOKUP(TRIM(sas_2015[[#This Row],[Registration type]]),regi_cat[],2,FALSE)," ")</f>
        <v>auto</v>
      </c>
    </row>
    <row r="3873" spans="3:7" x14ac:dyDescent="0.2">
      <c r="C3873" t="s">
        <v>1082</v>
      </c>
      <c r="D3873" t="s">
        <v>804</v>
      </c>
      <c r="E3873">
        <v>1</v>
      </c>
      <c r="F3873" t="str">
        <f>IFERROR(VLOOKUP(TRIM(sas_2015[[#This Row],[vehicle_Body type]]),body_cat[],2,FALSE)," ")</f>
        <v>motorcycle</v>
      </c>
      <c r="G3873" t="str">
        <f>IFERROR(VLOOKUP(TRIM(sas_2015[[#This Row],[Registration type]]),regi_cat[],2,FALSE)," ")</f>
        <v>auto</v>
      </c>
    </row>
    <row r="3874" spans="3:7" x14ac:dyDescent="0.2">
      <c r="C3874" t="s">
        <v>1082</v>
      </c>
      <c r="D3874" t="s">
        <v>740</v>
      </c>
      <c r="E3874">
        <v>3</v>
      </c>
      <c r="F3874" t="str">
        <f>IFERROR(VLOOKUP(TRIM(sas_2015[[#This Row],[vehicle_Body type]]),body_cat[],2,FALSE)," ")</f>
        <v>motorcycle</v>
      </c>
      <c r="G3874" t="str">
        <f>IFERROR(VLOOKUP(TRIM(sas_2015[[#This Row],[Registration type]]),regi_cat[],2,FALSE)," ")</f>
        <v>auto</v>
      </c>
    </row>
    <row r="3875" spans="3:7" x14ac:dyDescent="0.2">
      <c r="C3875" t="s">
        <v>1082</v>
      </c>
      <c r="D3875" t="s">
        <v>813</v>
      </c>
      <c r="E3875">
        <v>1</v>
      </c>
      <c r="F3875" t="str">
        <f>IFERROR(VLOOKUP(TRIM(sas_2015[[#This Row],[vehicle_Body type]]),body_cat[],2,FALSE)," ")</f>
        <v>motorcycle</v>
      </c>
      <c r="G3875" t="str">
        <f>IFERROR(VLOOKUP(TRIM(sas_2015[[#This Row],[Registration type]]),regi_cat[],2,FALSE)," ")</f>
        <v>auto</v>
      </c>
    </row>
    <row r="3876" spans="3:7" x14ac:dyDescent="0.2">
      <c r="C3876" t="s">
        <v>1082</v>
      </c>
      <c r="D3876" t="s">
        <v>746</v>
      </c>
      <c r="E3876">
        <v>2</v>
      </c>
      <c r="F3876" t="str">
        <f>IFERROR(VLOOKUP(TRIM(sas_2015[[#This Row],[vehicle_Body type]]),body_cat[],2,FALSE)," ")</f>
        <v>motorcycle</v>
      </c>
      <c r="G3876" t="str">
        <f>IFERROR(VLOOKUP(TRIM(sas_2015[[#This Row],[Registration type]]),regi_cat[],2,FALSE)," ")</f>
        <v>auto</v>
      </c>
    </row>
    <row r="3877" spans="3:7" x14ac:dyDescent="0.2">
      <c r="C3877" t="s">
        <v>1082</v>
      </c>
      <c r="D3877" t="s">
        <v>757</v>
      </c>
      <c r="E3877">
        <v>32</v>
      </c>
      <c r="F3877" t="str">
        <f>IFERROR(VLOOKUP(TRIM(sas_2015[[#This Row],[vehicle_Body type]]),body_cat[],2,FALSE)," ")</f>
        <v>motorcycle</v>
      </c>
      <c r="G3877" t="str">
        <f>IFERROR(VLOOKUP(TRIM(sas_2015[[#This Row],[Registration type]]),regi_cat[],2,FALSE)," ")</f>
        <v>light commercial truck</v>
      </c>
    </row>
    <row r="3878" spans="3:7" x14ac:dyDescent="0.2">
      <c r="C3878" t="s">
        <v>1082</v>
      </c>
      <c r="D3878" t="s">
        <v>759</v>
      </c>
      <c r="E3878">
        <v>3</v>
      </c>
      <c r="F3878" t="str">
        <f>IFERROR(VLOOKUP(TRIM(sas_2015[[#This Row],[vehicle_Body type]]),body_cat[],2,FALSE)," ")</f>
        <v>motorcycle</v>
      </c>
      <c r="G3878" t="str">
        <f>IFERROR(VLOOKUP(TRIM(sas_2015[[#This Row],[Registration type]]),regi_cat[],2,FALSE)," ")</f>
        <v>auto</v>
      </c>
    </row>
    <row r="3879" spans="3:7" x14ac:dyDescent="0.2">
      <c r="C3879" t="s">
        <v>1082</v>
      </c>
      <c r="D3879" t="s">
        <v>761</v>
      </c>
      <c r="E3879">
        <v>2</v>
      </c>
      <c r="F3879" t="str">
        <f>IFERROR(VLOOKUP(TRIM(sas_2015[[#This Row],[vehicle_Body type]]),body_cat[],2,FALSE)," ")</f>
        <v>motorcycle</v>
      </c>
      <c r="G3879" t="str">
        <f>IFERROR(VLOOKUP(TRIM(sas_2015[[#This Row],[Registration type]]),regi_cat[],2,FALSE)," ")</f>
        <v>auto</v>
      </c>
    </row>
    <row r="3880" spans="3:7" x14ac:dyDescent="0.2">
      <c r="C3880" t="s">
        <v>1082</v>
      </c>
      <c r="D3880" t="s">
        <v>762</v>
      </c>
      <c r="E3880">
        <v>1</v>
      </c>
      <c r="F3880" t="str">
        <f>IFERROR(VLOOKUP(TRIM(sas_2015[[#This Row],[vehicle_Body type]]),body_cat[],2,FALSE)," ")</f>
        <v>motorcycle</v>
      </c>
      <c r="G3880" t="str">
        <f>IFERROR(VLOOKUP(TRIM(sas_2015[[#This Row],[Registration type]]),regi_cat[],2,FALSE)," ")</f>
        <v>auto</v>
      </c>
    </row>
    <row r="3881" spans="3:7" x14ac:dyDescent="0.2">
      <c r="C3881" t="s">
        <v>1082</v>
      </c>
      <c r="D3881" t="s">
        <v>763</v>
      </c>
      <c r="E3881">
        <v>5</v>
      </c>
      <c r="F3881" t="str">
        <f>IFERROR(VLOOKUP(TRIM(sas_2015[[#This Row],[vehicle_Body type]]),body_cat[],2,FALSE)," ")</f>
        <v>motorcycle</v>
      </c>
      <c r="G3881" t="str">
        <f>IFERROR(VLOOKUP(TRIM(sas_2015[[#This Row],[Registration type]]),regi_cat[],2,FALSE)," ")</f>
        <v>auto</v>
      </c>
    </row>
    <row r="3882" spans="3:7" x14ac:dyDescent="0.2">
      <c r="C3882" t="s">
        <v>1082</v>
      </c>
      <c r="D3882" t="s">
        <v>764</v>
      </c>
      <c r="E3882">
        <v>5</v>
      </c>
      <c r="F3882" t="str">
        <f>IFERROR(VLOOKUP(TRIM(sas_2015[[#This Row],[vehicle_Body type]]),body_cat[],2,FALSE)," ")</f>
        <v>motorcycle</v>
      </c>
      <c r="G3882" t="str">
        <f>IFERROR(VLOOKUP(TRIM(sas_2015[[#This Row],[Registration type]]),regi_cat[],2,FALSE)," ")</f>
        <v>auto</v>
      </c>
    </row>
    <row r="3883" spans="3:7" x14ac:dyDescent="0.2">
      <c r="C3883" t="s">
        <v>1083</v>
      </c>
      <c r="D3883" t="s">
        <v>768</v>
      </c>
      <c r="E3883">
        <v>10</v>
      </c>
      <c r="F3883" t="str">
        <f>IFERROR(VLOOKUP(TRIM(sas_2015[[#This Row],[vehicle_Body type]]),body_cat[],2,FALSE)," ")</f>
        <v>passenger truck</v>
      </c>
      <c r="G3883" t="str">
        <f>IFERROR(VLOOKUP(TRIM(sas_2015[[#This Row],[Registration type]]),regi_cat[],2,FALSE)," ")</f>
        <v>auto</v>
      </c>
    </row>
    <row r="3884" spans="3:7" x14ac:dyDescent="0.2">
      <c r="C3884" t="s">
        <v>1083</v>
      </c>
      <c r="D3884" t="s">
        <v>779</v>
      </c>
      <c r="E3884">
        <v>27</v>
      </c>
      <c r="F3884" t="str">
        <f>IFERROR(VLOOKUP(TRIM(sas_2015[[#This Row],[vehicle_Body type]]),body_cat[],2,FALSE)," ")</f>
        <v>passenger truck</v>
      </c>
      <c r="G3884" t="str">
        <f>IFERROR(VLOOKUP(TRIM(sas_2015[[#This Row],[Registration type]]),regi_cat[],2,FALSE)," ")</f>
        <v>passenger truck</v>
      </c>
    </row>
    <row r="3885" spans="3:7" x14ac:dyDescent="0.2">
      <c r="C3885" t="s">
        <v>1083</v>
      </c>
      <c r="D3885" t="s">
        <v>722</v>
      </c>
      <c r="E3885">
        <v>11</v>
      </c>
      <c r="F3885" t="str">
        <f>IFERROR(VLOOKUP(TRIM(sas_2015[[#This Row],[vehicle_Body type]]),body_cat[],2,FALSE)," ")</f>
        <v>passenger truck</v>
      </c>
      <c r="G3885" t="str">
        <f>IFERROR(VLOOKUP(TRIM(sas_2015[[#This Row],[Registration type]]),regi_cat[],2,FALSE)," ")</f>
        <v>auto</v>
      </c>
    </row>
    <row r="3886" spans="3:7" x14ac:dyDescent="0.2">
      <c r="C3886" t="s">
        <v>1083</v>
      </c>
      <c r="D3886" t="s">
        <v>840</v>
      </c>
      <c r="E3886">
        <v>3</v>
      </c>
      <c r="F3886" t="str">
        <f>IFERROR(VLOOKUP(TRIM(sas_2015[[#This Row],[vehicle_Body type]]),body_cat[],2,FALSE)," ")</f>
        <v>passenger truck</v>
      </c>
      <c r="G3886" t="str">
        <f>IFERROR(VLOOKUP(TRIM(sas_2015[[#This Row],[Registration type]]),regi_cat[],2,FALSE)," ")</f>
        <v>auto</v>
      </c>
    </row>
    <row r="3887" spans="3:7" x14ac:dyDescent="0.2">
      <c r="C3887" t="s">
        <v>1083</v>
      </c>
      <c r="D3887" t="s">
        <v>802</v>
      </c>
      <c r="E3887">
        <v>10</v>
      </c>
      <c r="F3887" t="str">
        <f>IFERROR(VLOOKUP(TRIM(sas_2015[[#This Row],[vehicle_Body type]]),body_cat[],2,FALSE)," ")</f>
        <v>passenger truck</v>
      </c>
      <c r="G3887" t="str">
        <f>IFERROR(VLOOKUP(TRIM(sas_2015[[#This Row],[Registration type]]),regi_cat[],2,FALSE)," ")</f>
        <v>auto</v>
      </c>
    </row>
    <row r="3888" spans="3:7" x14ac:dyDescent="0.2">
      <c r="C3888" t="s">
        <v>1083</v>
      </c>
      <c r="D3888" t="s">
        <v>809</v>
      </c>
      <c r="E3888">
        <v>234</v>
      </c>
      <c r="F3888" t="str">
        <f>IFERROR(VLOOKUP(TRIM(sas_2015[[#This Row],[vehicle_Body type]]),body_cat[],2,FALSE)," ")</f>
        <v>passenger truck</v>
      </c>
      <c r="G3888" t="str">
        <f>IFERROR(VLOOKUP(TRIM(sas_2015[[#This Row],[Registration type]]),regi_cat[],2,FALSE)," ")</f>
        <v>auto</v>
      </c>
    </row>
    <row r="3889" spans="3:7" x14ac:dyDescent="0.2">
      <c r="C3889" t="s">
        <v>1083</v>
      </c>
      <c r="D3889" t="s">
        <v>749</v>
      </c>
      <c r="E3889">
        <v>5890</v>
      </c>
      <c r="F3889" t="str">
        <f>IFERROR(VLOOKUP(TRIM(sas_2015[[#This Row],[vehicle_Body type]]),body_cat[],2,FALSE)," ")</f>
        <v>passenger truck</v>
      </c>
      <c r="G3889" t="str">
        <f>IFERROR(VLOOKUP(TRIM(sas_2015[[#This Row],[Registration type]]),regi_cat[],2,FALSE)," ")</f>
        <v xml:space="preserve"> </v>
      </c>
    </row>
    <row r="3890" spans="3:7" x14ac:dyDescent="0.2">
      <c r="C3890" t="s">
        <v>1083</v>
      </c>
      <c r="D3890" t="s">
        <v>750</v>
      </c>
      <c r="E3890">
        <v>943</v>
      </c>
      <c r="F3890" t="str">
        <f>IFERROR(VLOOKUP(TRIM(sas_2015[[#This Row],[vehicle_Body type]]),body_cat[],2,FALSE)," ")</f>
        <v>passenger truck</v>
      </c>
      <c r="G3890" t="str">
        <f>IFERROR(VLOOKUP(TRIM(sas_2015[[#This Row],[Registration type]]),regi_cat[],2,FALSE)," ")</f>
        <v xml:space="preserve"> </v>
      </c>
    </row>
    <row r="3891" spans="3:7" x14ac:dyDescent="0.2">
      <c r="C3891" t="s">
        <v>1083</v>
      </c>
      <c r="D3891" t="s">
        <v>867</v>
      </c>
      <c r="E3891">
        <v>1186</v>
      </c>
      <c r="F3891" t="str">
        <f>IFERROR(VLOOKUP(TRIM(sas_2015[[#This Row],[vehicle_Body type]]),body_cat[],2,FALSE)," ")</f>
        <v>passenger truck</v>
      </c>
      <c r="G3891" t="str">
        <f>IFERROR(VLOOKUP(TRIM(sas_2015[[#This Row],[Registration type]]),regi_cat[],2,FALSE)," ")</f>
        <v xml:space="preserve"> </v>
      </c>
    </row>
    <row r="3892" spans="3:7" x14ac:dyDescent="0.2">
      <c r="C3892" t="s">
        <v>1083</v>
      </c>
      <c r="D3892" t="s">
        <v>766</v>
      </c>
      <c r="E3892">
        <v>79</v>
      </c>
      <c r="F3892" t="str">
        <f>IFERROR(VLOOKUP(TRIM(sas_2015[[#This Row],[vehicle_Body type]]),body_cat[],2,FALSE)," ")</f>
        <v>passenger truck</v>
      </c>
      <c r="G3892" t="str">
        <f>IFERROR(VLOOKUP(TRIM(sas_2015[[#This Row],[Registration type]]),regi_cat[],2,FALSE)," ")</f>
        <v>auto</v>
      </c>
    </row>
    <row r="3893" spans="3:7" x14ac:dyDescent="0.2">
      <c r="C3893" t="s">
        <v>1083</v>
      </c>
      <c r="D3893" t="s">
        <v>767</v>
      </c>
      <c r="E3893">
        <v>73</v>
      </c>
      <c r="F3893" t="str">
        <f>IFERROR(VLOOKUP(TRIM(sas_2015[[#This Row],[vehicle_Body type]]),body_cat[],2,FALSE)," ")</f>
        <v>passenger truck</v>
      </c>
      <c r="G3893" t="str">
        <f>IFERROR(VLOOKUP(TRIM(sas_2015[[#This Row],[Registration type]]),regi_cat[],2,FALSE)," ")</f>
        <v>passenger truck</v>
      </c>
    </row>
    <row r="3894" spans="3:7" x14ac:dyDescent="0.2">
      <c r="C3894" t="s">
        <v>1083</v>
      </c>
      <c r="D3894" t="s">
        <v>769</v>
      </c>
      <c r="E3894">
        <v>86</v>
      </c>
      <c r="F3894" t="str">
        <f>IFERROR(VLOOKUP(TRIM(sas_2015[[#This Row],[vehicle_Body type]]),body_cat[],2,FALSE)," ")</f>
        <v>passenger truck</v>
      </c>
      <c r="G3894" t="str">
        <f>IFERROR(VLOOKUP(TRIM(sas_2015[[#This Row],[Registration type]]),regi_cat[],2,FALSE)," ")</f>
        <v>auto</v>
      </c>
    </row>
    <row r="3895" spans="3:7" x14ac:dyDescent="0.2">
      <c r="C3895" t="s">
        <v>1083</v>
      </c>
      <c r="D3895" t="s">
        <v>770</v>
      </c>
      <c r="E3895">
        <v>40</v>
      </c>
      <c r="F3895" t="str">
        <f>IFERROR(VLOOKUP(TRIM(sas_2015[[#This Row],[vehicle_Body type]]),body_cat[],2,FALSE)," ")</f>
        <v>passenger truck</v>
      </c>
      <c r="G3895" t="str">
        <f>IFERROR(VLOOKUP(TRIM(sas_2015[[#This Row],[Registration type]]),regi_cat[],2,FALSE)," ")</f>
        <v>auto</v>
      </c>
    </row>
    <row r="3896" spans="3:7" x14ac:dyDescent="0.2">
      <c r="C3896" t="s">
        <v>1083</v>
      </c>
      <c r="D3896" t="s">
        <v>771</v>
      </c>
      <c r="E3896">
        <v>333</v>
      </c>
      <c r="F3896" t="str">
        <f>IFERROR(VLOOKUP(TRIM(sas_2015[[#This Row],[vehicle_Body type]]),body_cat[],2,FALSE)," ")</f>
        <v>passenger truck</v>
      </c>
      <c r="G3896" t="str">
        <f>IFERROR(VLOOKUP(TRIM(sas_2015[[#This Row],[Registration type]]),regi_cat[],2,FALSE)," ")</f>
        <v>auto</v>
      </c>
    </row>
    <row r="3897" spans="3:7" x14ac:dyDescent="0.2">
      <c r="C3897" t="s">
        <v>1083</v>
      </c>
      <c r="D3897" t="s">
        <v>772</v>
      </c>
      <c r="E3897">
        <v>577</v>
      </c>
      <c r="F3897" t="str">
        <f>IFERROR(VLOOKUP(TRIM(sas_2015[[#This Row],[vehicle_Body type]]),body_cat[],2,FALSE)," ")</f>
        <v>passenger truck</v>
      </c>
      <c r="G3897" t="str">
        <f>IFERROR(VLOOKUP(TRIM(sas_2015[[#This Row],[Registration type]]),regi_cat[],2,FALSE)," ")</f>
        <v>auto</v>
      </c>
    </row>
    <row r="3898" spans="3:7" x14ac:dyDescent="0.2">
      <c r="C3898" t="s">
        <v>1083</v>
      </c>
      <c r="D3898" t="s">
        <v>711</v>
      </c>
      <c r="E3898">
        <v>14</v>
      </c>
      <c r="F3898" t="str">
        <f>IFERROR(VLOOKUP(TRIM(sas_2015[[#This Row],[vehicle_Body type]]),body_cat[],2,FALSE)," ")</f>
        <v>passenger truck</v>
      </c>
      <c r="G3898" t="str">
        <f>IFERROR(VLOOKUP(TRIM(sas_2015[[#This Row],[Registration type]]),regi_cat[],2,FALSE)," ")</f>
        <v>auto</v>
      </c>
    </row>
    <row r="3899" spans="3:7" x14ac:dyDescent="0.2">
      <c r="C3899" t="s">
        <v>1083</v>
      </c>
      <c r="D3899" t="s">
        <v>773</v>
      </c>
      <c r="E3899">
        <v>403</v>
      </c>
      <c r="F3899" t="str">
        <f>IFERROR(VLOOKUP(TRIM(sas_2015[[#This Row],[vehicle_Body type]]),body_cat[],2,FALSE)," ")</f>
        <v>passenger truck</v>
      </c>
      <c r="G3899" t="str">
        <f>IFERROR(VLOOKUP(TRIM(sas_2015[[#This Row],[Registration type]]),regi_cat[],2,FALSE)," ")</f>
        <v>auto</v>
      </c>
    </row>
    <row r="3900" spans="3:7" x14ac:dyDescent="0.2">
      <c r="C3900" t="s">
        <v>1083</v>
      </c>
      <c r="D3900" t="s">
        <v>774</v>
      </c>
      <c r="E3900">
        <v>108</v>
      </c>
      <c r="F3900" t="str">
        <f>IFERROR(VLOOKUP(TRIM(sas_2015[[#This Row],[vehicle_Body type]]),body_cat[],2,FALSE)," ")</f>
        <v>passenger truck</v>
      </c>
      <c r="G3900" t="str">
        <f>IFERROR(VLOOKUP(TRIM(sas_2015[[#This Row],[Registration type]]),regi_cat[],2,FALSE)," ")</f>
        <v>auto</v>
      </c>
    </row>
    <row r="3901" spans="3:7" x14ac:dyDescent="0.2">
      <c r="C3901" t="s">
        <v>1083</v>
      </c>
      <c r="D3901" t="s">
        <v>1084</v>
      </c>
      <c r="E3901">
        <v>1</v>
      </c>
      <c r="F3901" t="str">
        <f>IFERROR(VLOOKUP(TRIM(sas_2015[[#This Row],[vehicle_Body type]]),body_cat[],2,FALSE)," ")</f>
        <v>passenger truck</v>
      </c>
      <c r="G3901" t="str">
        <f>IFERROR(VLOOKUP(TRIM(sas_2015[[#This Row],[Registration type]]),regi_cat[],2,FALSE)," ")</f>
        <v>auto</v>
      </c>
    </row>
    <row r="3902" spans="3:7" x14ac:dyDescent="0.2">
      <c r="C3902" t="s">
        <v>1083</v>
      </c>
      <c r="D3902" t="s">
        <v>775</v>
      </c>
      <c r="E3902">
        <v>238</v>
      </c>
      <c r="F3902" t="str">
        <f>IFERROR(VLOOKUP(TRIM(sas_2015[[#This Row],[vehicle_Body type]]),body_cat[],2,FALSE)," ")</f>
        <v>passenger truck</v>
      </c>
      <c r="G3902" t="str">
        <f>IFERROR(VLOOKUP(TRIM(sas_2015[[#This Row],[Registration type]]),regi_cat[],2,FALSE)," ")</f>
        <v>auto</v>
      </c>
    </row>
    <row r="3903" spans="3:7" x14ac:dyDescent="0.2">
      <c r="C3903" t="s">
        <v>1083</v>
      </c>
      <c r="D3903" t="s">
        <v>776</v>
      </c>
      <c r="E3903">
        <v>91</v>
      </c>
      <c r="F3903" t="str">
        <f>IFERROR(VLOOKUP(TRIM(sas_2015[[#This Row],[vehicle_Body type]]),body_cat[],2,FALSE)," ")</f>
        <v>passenger truck</v>
      </c>
      <c r="G3903" t="str">
        <f>IFERROR(VLOOKUP(TRIM(sas_2015[[#This Row],[Registration type]]),regi_cat[],2,FALSE)," ")</f>
        <v>auto</v>
      </c>
    </row>
    <row r="3904" spans="3:7" x14ac:dyDescent="0.2">
      <c r="C3904" t="s">
        <v>1083</v>
      </c>
      <c r="D3904" t="s">
        <v>712</v>
      </c>
      <c r="E3904">
        <v>2754</v>
      </c>
      <c r="F3904" t="str">
        <f>IFERROR(VLOOKUP(TRIM(sas_2015[[#This Row],[vehicle_Body type]]),body_cat[],2,FALSE)," ")</f>
        <v>passenger truck</v>
      </c>
      <c r="G3904" t="str">
        <f>IFERROR(VLOOKUP(TRIM(sas_2015[[#This Row],[Registration type]]),regi_cat[],2,FALSE)," ")</f>
        <v>auto</v>
      </c>
    </row>
    <row r="3905" spans="3:7" x14ac:dyDescent="0.2">
      <c r="C3905" t="s">
        <v>1083</v>
      </c>
      <c r="D3905" t="s">
        <v>713</v>
      </c>
      <c r="E3905">
        <v>267</v>
      </c>
      <c r="F3905" t="str">
        <f>IFERROR(VLOOKUP(TRIM(sas_2015[[#This Row],[vehicle_Body type]]),body_cat[],2,FALSE)," ")</f>
        <v>passenger truck</v>
      </c>
      <c r="G3905" t="str">
        <f>IFERROR(VLOOKUP(TRIM(sas_2015[[#This Row],[Registration type]]),regi_cat[],2,FALSE)," ")</f>
        <v>auto</v>
      </c>
    </row>
    <row r="3906" spans="3:7" x14ac:dyDescent="0.2">
      <c r="C3906" t="s">
        <v>1083</v>
      </c>
      <c r="D3906" t="s">
        <v>836</v>
      </c>
      <c r="E3906">
        <v>49</v>
      </c>
      <c r="F3906" t="str">
        <f>IFERROR(VLOOKUP(TRIM(sas_2015[[#This Row],[vehicle_Body type]]),body_cat[],2,FALSE)," ")</f>
        <v>passenger truck</v>
      </c>
      <c r="G3906" t="str">
        <f>IFERROR(VLOOKUP(TRIM(sas_2015[[#This Row],[Registration type]]),regi_cat[],2,FALSE)," ")</f>
        <v>auto</v>
      </c>
    </row>
    <row r="3907" spans="3:7" x14ac:dyDescent="0.2">
      <c r="C3907" t="s">
        <v>1083</v>
      </c>
      <c r="D3907" t="s">
        <v>714</v>
      </c>
      <c r="E3907">
        <v>257</v>
      </c>
      <c r="F3907" t="str">
        <f>IFERROR(VLOOKUP(TRIM(sas_2015[[#This Row],[vehicle_Body type]]),body_cat[],2,FALSE)," ")</f>
        <v>passenger truck</v>
      </c>
      <c r="G3907" t="str">
        <f>IFERROR(VLOOKUP(TRIM(sas_2015[[#This Row],[Registration type]]),regi_cat[],2,FALSE)," ")</f>
        <v>auto</v>
      </c>
    </row>
    <row r="3908" spans="3:7" x14ac:dyDescent="0.2">
      <c r="C3908" t="s">
        <v>1083</v>
      </c>
      <c r="D3908" t="s">
        <v>715</v>
      </c>
      <c r="E3908">
        <v>1071</v>
      </c>
      <c r="F3908" t="str">
        <f>IFERROR(VLOOKUP(TRIM(sas_2015[[#This Row],[vehicle_Body type]]),body_cat[],2,FALSE)," ")</f>
        <v>passenger truck</v>
      </c>
      <c r="G3908" t="str">
        <f>IFERROR(VLOOKUP(TRIM(sas_2015[[#This Row],[Registration type]]),regi_cat[],2,FALSE)," ")</f>
        <v>auto</v>
      </c>
    </row>
    <row r="3909" spans="3:7" x14ac:dyDescent="0.2">
      <c r="C3909" t="s">
        <v>1083</v>
      </c>
      <c r="D3909" t="s">
        <v>716</v>
      </c>
      <c r="E3909">
        <v>306</v>
      </c>
      <c r="F3909" t="str">
        <f>IFERROR(VLOOKUP(TRIM(sas_2015[[#This Row],[vehicle_Body type]]),body_cat[],2,FALSE)," ")</f>
        <v>passenger truck</v>
      </c>
      <c r="G3909" t="str">
        <f>IFERROR(VLOOKUP(TRIM(sas_2015[[#This Row],[Registration type]]),regi_cat[],2,FALSE)," ")</f>
        <v>auto</v>
      </c>
    </row>
    <row r="3910" spans="3:7" x14ac:dyDescent="0.2">
      <c r="C3910" t="s">
        <v>1083</v>
      </c>
      <c r="D3910" t="s">
        <v>717</v>
      </c>
      <c r="E3910">
        <v>713</v>
      </c>
      <c r="F3910" t="str">
        <f>IFERROR(VLOOKUP(TRIM(sas_2015[[#This Row],[vehicle_Body type]]),body_cat[],2,FALSE)," ")</f>
        <v>passenger truck</v>
      </c>
      <c r="G3910" t="str">
        <f>IFERROR(VLOOKUP(TRIM(sas_2015[[#This Row],[Registration type]]),regi_cat[],2,FALSE)," ")</f>
        <v>auto</v>
      </c>
    </row>
    <row r="3911" spans="3:7" x14ac:dyDescent="0.2">
      <c r="C3911" t="s">
        <v>1083</v>
      </c>
      <c r="D3911" t="s">
        <v>777</v>
      </c>
      <c r="E3911">
        <v>16</v>
      </c>
      <c r="F3911" t="str">
        <f>IFERROR(VLOOKUP(TRIM(sas_2015[[#This Row],[vehicle_Body type]]),body_cat[],2,FALSE)," ")</f>
        <v>passenger truck</v>
      </c>
      <c r="G3911" t="str">
        <f>IFERROR(VLOOKUP(TRIM(sas_2015[[#This Row],[Registration type]]),regi_cat[],2,FALSE)," ")</f>
        <v>auto</v>
      </c>
    </row>
    <row r="3912" spans="3:7" x14ac:dyDescent="0.2">
      <c r="C3912" t="s">
        <v>1083</v>
      </c>
      <c r="D3912" t="s">
        <v>718</v>
      </c>
      <c r="E3912">
        <v>1402</v>
      </c>
      <c r="F3912" t="str">
        <f>IFERROR(VLOOKUP(TRIM(sas_2015[[#This Row],[vehicle_Body type]]),body_cat[],2,FALSE)," ")</f>
        <v>passenger truck</v>
      </c>
      <c r="G3912" t="str">
        <f>IFERROR(VLOOKUP(TRIM(sas_2015[[#This Row],[Registration type]]),regi_cat[],2,FALSE)," ")</f>
        <v>auto</v>
      </c>
    </row>
    <row r="3913" spans="3:7" x14ac:dyDescent="0.2">
      <c r="C3913" t="s">
        <v>1083</v>
      </c>
      <c r="D3913" t="s">
        <v>778</v>
      </c>
      <c r="E3913">
        <v>71</v>
      </c>
      <c r="F3913" t="str">
        <f>IFERROR(VLOOKUP(TRIM(sas_2015[[#This Row],[vehicle_Body type]]),body_cat[],2,FALSE)," ")</f>
        <v>passenger truck</v>
      </c>
      <c r="G3913" t="str">
        <f>IFERROR(VLOOKUP(TRIM(sas_2015[[#This Row],[Registration type]]),regi_cat[],2,FALSE)," ")</f>
        <v>auto</v>
      </c>
    </row>
    <row r="3914" spans="3:7" x14ac:dyDescent="0.2">
      <c r="C3914" t="s">
        <v>1083</v>
      </c>
      <c r="D3914" t="s">
        <v>719</v>
      </c>
      <c r="E3914">
        <v>393</v>
      </c>
      <c r="F3914" t="str">
        <f>IFERROR(VLOOKUP(TRIM(sas_2015[[#This Row],[vehicle_Body type]]),body_cat[],2,FALSE)," ")</f>
        <v>passenger truck</v>
      </c>
      <c r="G3914" t="str">
        <f>IFERROR(VLOOKUP(TRIM(sas_2015[[#This Row],[Registration type]]),regi_cat[],2,FALSE)," ")</f>
        <v>auto</v>
      </c>
    </row>
    <row r="3915" spans="3:7" x14ac:dyDescent="0.2">
      <c r="C3915" t="s">
        <v>1083</v>
      </c>
      <c r="D3915" t="s">
        <v>780</v>
      </c>
      <c r="E3915">
        <v>54</v>
      </c>
      <c r="F3915" t="str">
        <f>IFERROR(VLOOKUP(TRIM(sas_2015[[#This Row],[vehicle_Body type]]),body_cat[],2,FALSE)," ")</f>
        <v>passenger truck</v>
      </c>
      <c r="G3915" t="str">
        <f>IFERROR(VLOOKUP(TRIM(sas_2015[[#This Row],[Registration type]]),regi_cat[],2,FALSE)," ")</f>
        <v>auto</v>
      </c>
    </row>
    <row r="3916" spans="3:7" x14ac:dyDescent="0.2">
      <c r="C3916" t="s">
        <v>1083</v>
      </c>
      <c r="D3916" t="s">
        <v>781</v>
      </c>
      <c r="E3916">
        <v>204</v>
      </c>
      <c r="F3916" t="str">
        <f>IFERROR(VLOOKUP(TRIM(sas_2015[[#This Row],[vehicle_Body type]]),body_cat[],2,FALSE)," ")</f>
        <v>passenger truck</v>
      </c>
      <c r="G3916" t="str">
        <f>IFERROR(VLOOKUP(TRIM(sas_2015[[#This Row],[Registration type]]),regi_cat[],2,FALSE)," ")</f>
        <v>auto</v>
      </c>
    </row>
    <row r="3917" spans="3:7" x14ac:dyDescent="0.2">
      <c r="C3917" t="s">
        <v>1083</v>
      </c>
      <c r="D3917" t="s">
        <v>782</v>
      </c>
      <c r="E3917">
        <v>2</v>
      </c>
      <c r="F3917" t="str">
        <f>IFERROR(VLOOKUP(TRIM(sas_2015[[#This Row],[vehicle_Body type]]),body_cat[],2,FALSE)," ")</f>
        <v>passenger truck</v>
      </c>
      <c r="G3917" t="str">
        <f>IFERROR(VLOOKUP(TRIM(sas_2015[[#This Row],[Registration type]]),regi_cat[],2,FALSE)," ")</f>
        <v>auto</v>
      </c>
    </row>
    <row r="3918" spans="3:7" x14ac:dyDescent="0.2">
      <c r="C3918" t="s">
        <v>1083</v>
      </c>
      <c r="D3918" t="s">
        <v>721</v>
      </c>
      <c r="E3918">
        <v>3581</v>
      </c>
      <c r="F3918" t="str">
        <f>IFERROR(VLOOKUP(TRIM(sas_2015[[#This Row],[vehicle_Body type]]),body_cat[],2,FALSE)," ")</f>
        <v>passenger truck</v>
      </c>
      <c r="G3918" t="str">
        <f>IFERROR(VLOOKUP(TRIM(sas_2015[[#This Row],[Registration type]]),regi_cat[],2,FALSE)," ")</f>
        <v>auto</v>
      </c>
    </row>
    <row r="3919" spans="3:7" x14ac:dyDescent="0.2">
      <c r="C3919" t="s">
        <v>1083</v>
      </c>
      <c r="D3919" t="s">
        <v>783</v>
      </c>
      <c r="E3919">
        <v>82</v>
      </c>
      <c r="F3919" t="str">
        <f>IFERROR(VLOOKUP(TRIM(sas_2015[[#This Row],[vehicle_Body type]]),body_cat[],2,FALSE)," ")</f>
        <v>passenger truck</v>
      </c>
      <c r="G3919" t="str">
        <f>IFERROR(VLOOKUP(TRIM(sas_2015[[#This Row],[Registration type]]),regi_cat[],2,FALSE)," ")</f>
        <v>auto</v>
      </c>
    </row>
    <row r="3920" spans="3:7" x14ac:dyDescent="0.2">
      <c r="C3920" t="s">
        <v>1083</v>
      </c>
      <c r="D3920" t="s">
        <v>893</v>
      </c>
      <c r="E3920">
        <v>1</v>
      </c>
      <c r="F3920" t="str">
        <f>IFERROR(VLOOKUP(TRIM(sas_2015[[#This Row],[vehicle_Body type]]),body_cat[],2,FALSE)," ")</f>
        <v>passenger truck</v>
      </c>
      <c r="G3920" t="str">
        <f>IFERROR(VLOOKUP(TRIM(sas_2015[[#This Row],[Registration type]]),regi_cat[],2,FALSE)," ")</f>
        <v>single unit short haul</v>
      </c>
    </row>
    <row r="3921" spans="3:7" x14ac:dyDescent="0.2">
      <c r="C3921" t="s">
        <v>1083</v>
      </c>
      <c r="D3921" t="s">
        <v>926</v>
      </c>
      <c r="E3921">
        <v>6</v>
      </c>
      <c r="F3921" t="str">
        <f>IFERROR(VLOOKUP(TRIM(sas_2015[[#This Row],[vehicle_Body type]]),body_cat[],2,FALSE)," ")</f>
        <v>passenger truck</v>
      </c>
      <c r="G3921" t="str">
        <f>IFERROR(VLOOKUP(TRIM(sas_2015[[#This Row],[Registration type]]),regi_cat[],2,FALSE)," ")</f>
        <v>trailer</v>
      </c>
    </row>
    <row r="3922" spans="3:7" x14ac:dyDescent="0.2">
      <c r="C3922" t="s">
        <v>1083</v>
      </c>
      <c r="D3922" t="s">
        <v>948</v>
      </c>
      <c r="E3922">
        <v>2</v>
      </c>
      <c r="F3922" t="str">
        <f>IFERROR(VLOOKUP(TRIM(sas_2015[[#This Row],[vehicle_Body type]]),body_cat[],2,FALSE)," ")</f>
        <v>passenger truck</v>
      </c>
      <c r="G3922" t="str">
        <f>IFERROR(VLOOKUP(TRIM(sas_2015[[#This Row],[Registration type]]),regi_cat[],2,FALSE)," ")</f>
        <v>trailer</v>
      </c>
    </row>
    <row r="3923" spans="3:7" x14ac:dyDescent="0.2">
      <c r="C3923" t="s">
        <v>1083</v>
      </c>
      <c r="D3923" t="s">
        <v>950</v>
      </c>
      <c r="E3923">
        <v>3</v>
      </c>
      <c r="F3923" t="str">
        <f>IFERROR(VLOOKUP(TRIM(sas_2015[[#This Row],[vehicle_Body type]]),body_cat[],2,FALSE)," ")</f>
        <v>passenger truck</v>
      </c>
      <c r="G3923" t="str">
        <f>IFERROR(VLOOKUP(TRIM(sas_2015[[#This Row],[Registration type]]),regi_cat[],2,FALSE)," ")</f>
        <v>trailer</v>
      </c>
    </row>
    <row r="3924" spans="3:7" x14ac:dyDescent="0.2">
      <c r="C3924" t="s">
        <v>1083</v>
      </c>
      <c r="D3924" t="s">
        <v>964</v>
      </c>
      <c r="E3924">
        <v>33</v>
      </c>
      <c r="F3924" t="str">
        <f>IFERROR(VLOOKUP(TRIM(sas_2015[[#This Row],[vehicle_Body type]]),body_cat[],2,FALSE)," ")</f>
        <v>passenger truck</v>
      </c>
      <c r="G3924" t="str">
        <f>IFERROR(VLOOKUP(TRIM(sas_2015[[#This Row],[Registration type]]),regi_cat[],2,FALSE)," ")</f>
        <v>trailer</v>
      </c>
    </row>
    <row r="3925" spans="3:7" x14ac:dyDescent="0.2">
      <c r="C3925" t="s">
        <v>1083</v>
      </c>
      <c r="D3925" t="s">
        <v>838</v>
      </c>
      <c r="E3925">
        <v>18</v>
      </c>
      <c r="F3925" t="str">
        <f>IFERROR(VLOOKUP(TRIM(sas_2015[[#This Row],[vehicle_Body type]]),body_cat[],2,FALSE)," ")</f>
        <v>passenger truck</v>
      </c>
      <c r="G3925" t="str">
        <f>IFERROR(VLOOKUP(TRIM(sas_2015[[#This Row],[Registration type]]),regi_cat[],2,FALSE)," ")</f>
        <v>passenger truck</v>
      </c>
    </row>
    <row r="3926" spans="3:7" x14ac:dyDescent="0.2">
      <c r="C3926" t="s">
        <v>1083</v>
      </c>
      <c r="D3926" t="s">
        <v>839</v>
      </c>
      <c r="E3926">
        <v>100</v>
      </c>
      <c r="F3926" t="str">
        <f>IFERROR(VLOOKUP(TRIM(sas_2015[[#This Row],[vehicle_Body type]]),body_cat[],2,FALSE)," ")</f>
        <v>passenger truck</v>
      </c>
      <c r="G3926" t="str">
        <f>IFERROR(VLOOKUP(TRIM(sas_2015[[#This Row],[Registration type]]),regi_cat[],2,FALSE)," ")</f>
        <v>passenger truck</v>
      </c>
    </row>
    <row r="3927" spans="3:7" x14ac:dyDescent="0.2">
      <c r="C3927" t="s">
        <v>1083</v>
      </c>
      <c r="D3927" t="s">
        <v>826</v>
      </c>
      <c r="E3927">
        <v>12</v>
      </c>
      <c r="F3927" t="str">
        <f>IFERROR(VLOOKUP(TRIM(sas_2015[[#This Row],[vehicle_Body type]]),body_cat[],2,FALSE)," ")</f>
        <v>passenger truck</v>
      </c>
      <c r="G3927" t="str">
        <f>IFERROR(VLOOKUP(TRIM(sas_2015[[#This Row],[Registration type]]),regi_cat[],2,FALSE)," ")</f>
        <v>auto</v>
      </c>
    </row>
    <row r="3928" spans="3:7" x14ac:dyDescent="0.2">
      <c r="C3928" t="s">
        <v>1083</v>
      </c>
      <c r="D3928" t="s">
        <v>841</v>
      </c>
      <c r="E3928">
        <v>26</v>
      </c>
      <c r="F3928" t="str">
        <f>IFERROR(VLOOKUP(TRIM(sas_2015[[#This Row],[vehicle_Body type]]),body_cat[],2,FALSE)," ")</f>
        <v>passenger truck</v>
      </c>
      <c r="G3928" t="str">
        <f>IFERROR(VLOOKUP(TRIM(sas_2015[[#This Row],[Registration type]]),regi_cat[],2,FALSE)," ")</f>
        <v>auto</v>
      </c>
    </row>
    <row r="3929" spans="3:7" x14ac:dyDescent="0.2">
      <c r="C3929" t="s">
        <v>1083</v>
      </c>
      <c r="D3929" t="s">
        <v>842</v>
      </c>
      <c r="E3929">
        <v>5</v>
      </c>
      <c r="F3929" t="str">
        <f>IFERROR(VLOOKUP(TRIM(sas_2015[[#This Row],[vehicle_Body type]]),body_cat[],2,FALSE)," ")</f>
        <v>passenger truck</v>
      </c>
      <c r="G3929" t="str">
        <f>IFERROR(VLOOKUP(TRIM(sas_2015[[#This Row],[Registration type]]),regi_cat[],2,FALSE)," ")</f>
        <v>auto</v>
      </c>
    </row>
    <row r="3930" spans="3:7" x14ac:dyDescent="0.2">
      <c r="C3930" t="s">
        <v>1083</v>
      </c>
      <c r="D3930" t="s">
        <v>785</v>
      </c>
      <c r="E3930">
        <v>4</v>
      </c>
      <c r="F3930" t="str">
        <f>IFERROR(VLOOKUP(TRIM(sas_2015[[#This Row],[vehicle_Body type]]),body_cat[],2,FALSE)," ")</f>
        <v>passenger truck</v>
      </c>
      <c r="G3930" t="str">
        <f>IFERROR(VLOOKUP(TRIM(sas_2015[[#This Row],[Registration type]]),regi_cat[],2,FALSE)," ")</f>
        <v>auto</v>
      </c>
    </row>
    <row r="3931" spans="3:7" x14ac:dyDescent="0.2">
      <c r="C3931" t="s">
        <v>1083</v>
      </c>
      <c r="D3931" t="s">
        <v>827</v>
      </c>
      <c r="E3931">
        <v>11</v>
      </c>
      <c r="F3931" t="str">
        <f>IFERROR(VLOOKUP(TRIM(sas_2015[[#This Row],[vehicle_Body type]]),body_cat[],2,FALSE)," ")</f>
        <v>passenger truck</v>
      </c>
      <c r="G3931" t="str">
        <f>IFERROR(VLOOKUP(TRIM(sas_2015[[#This Row],[Registration type]]),regi_cat[],2,FALSE)," ")</f>
        <v>auto</v>
      </c>
    </row>
    <row r="3932" spans="3:7" x14ac:dyDescent="0.2">
      <c r="C3932" t="s">
        <v>1083</v>
      </c>
      <c r="D3932" t="s">
        <v>843</v>
      </c>
      <c r="E3932">
        <v>1</v>
      </c>
      <c r="F3932" t="str">
        <f>IFERROR(VLOOKUP(TRIM(sas_2015[[#This Row],[vehicle_Body type]]),body_cat[],2,FALSE)," ")</f>
        <v>passenger truck</v>
      </c>
      <c r="G3932" t="str">
        <f>IFERROR(VLOOKUP(TRIM(sas_2015[[#This Row],[Registration type]]),regi_cat[],2,FALSE)," ")</f>
        <v>auto</v>
      </c>
    </row>
    <row r="3933" spans="3:7" x14ac:dyDescent="0.2">
      <c r="C3933" t="s">
        <v>1083</v>
      </c>
      <c r="D3933" t="s">
        <v>723</v>
      </c>
      <c r="E3933">
        <v>462</v>
      </c>
      <c r="F3933" t="str">
        <f>IFERROR(VLOOKUP(TRIM(sas_2015[[#This Row],[vehicle_Body type]]),body_cat[],2,FALSE)," ")</f>
        <v>passenger truck</v>
      </c>
      <c r="G3933" t="str">
        <f>IFERROR(VLOOKUP(TRIM(sas_2015[[#This Row],[Registration type]]),regi_cat[],2,FALSE)," ")</f>
        <v>auto</v>
      </c>
    </row>
    <row r="3934" spans="3:7" x14ac:dyDescent="0.2">
      <c r="C3934" t="s">
        <v>1083</v>
      </c>
      <c r="D3934" t="s">
        <v>724</v>
      </c>
      <c r="E3934">
        <v>2976</v>
      </c>
      <c r="F3934" t="str">
        <f>IFERROR(VLOOKUP(TRIM(sas_2015[[#This Row],[vehicle_Body type]]),body_cat[],2,FALSE)," ")</f>
        <v>passenger truck</v>
      </c>
      <c r="G3934" t="str">
        <f>IFERROR(VLOOKUP(TRIM(sas_2015[[#This Row],[Registration type]]),regi_cat[],2,FALSE)," ")</f>
        <v>auto</v>
      </c>
    </row>
    <row r="3935" spans="3:7" x14ac:dyDescent="0.2">
      <c r="C3935" t="s">
        <v>1083</v>
      </c>
      <c r="D3935" t="s">
        <v>844</v>
      </c>
      <c r="E3935">
        <v>3</v>
      </c>
      <c r="F3935" t="str">
        <f>IFERROR(VLOOKUP(TRIM(sas_2015[[#This Row],[vehicle_Body type]]),body_cat[],2,FALSE)," ")</f>
        <v>passenger truck</v>
      </c>
      <c r="G3935" t="str">
        <f>IFERROR(VLOOKUP(TRIM(sas_2015[[#This Row],[Registration type]]),regi_cat[],2,FALSE)," ")</f>
        <v>auto</v>
      </c>
    </row>
    <row r="3936" spans="3:7" x14ac:dyDescent="0.2">
      <c r="C3936" t="s">
        <v>1083</v>
      </c>
      <c r="D3936" t="s">
        <v>787</v>
      </c>
      <c r="E3936">
        <v>31</v>
      </c>
      <c r="F3936" t="str">
        <f>IFERROR(VLOOKUP(TRIM(sas_2015[[#This Row],[vehicle_Body type]]),body_cat[],2,FALSE)," ")</f>
        <v>passenger truck</v>
      </c>
      <c r="G3936" t="str">
        <f>IFERROR(VLOOKUP(TRIM(sas_2015[[#This Row],[Registration type]]),regi_cat[],2,FALSE)," ")</f>
        <v>auto</v>
      </c>
    </row>
    <row r="3937" spans="3:7" x14ac:dyDescent="0.2">
      <c r="C3937" t="s">
        <v>1083</v>
      </c>
      <c r="D3937" t="s">
        <v>788</v>
      </c>
      <c r="E3937">
        <v>149</v>
      </c>
      <c r="F3937" t="str">
        <f>IFERROR(VLOOKUP(TRIM(sas_2015[[#This Row],[vehicle_Body type]]),body_cat[],2,FALSE)," ")</f>
        <v>passenger truck</v>
      </c>
      <c r="G3937" t="str">
        <f>IFERROR(VLOOKUP(TRIM(sas_2015[[#This Row],[Registration type]]),regi_cat[],2,FALSE)," ")</f>
        <v>auto</v>
      </c>
    </row>
    <row r="3938" spans="3:7" x14ac:dyDescent="0.2">
      <c r="C3938" t="s">
        <v>1083</v>
      </c>
      <c r="D3938" t="s">
        <v>789</v>
      </c>
      <c r="E3938">
        <v>56</v>
      </c>
      <c r="F3938" t="str">
        <f>IFERROR(VLOOKUP(TRIM(sas_2015[[#This Row],[vehicle_Body type]]),body_cat[],2,FALSE)," ")</f>
        <v>passenger truck</v>
      </c>
      <c r="G3938" t="str">
        <f>IFERROR(VLOOKUP(TRIM(sas_2015[[#This Row],[Registration type]]),regi_cat[],2,FALSE)," ")</f>
        <v>auto</v>
      </c>
    </row>
    <row r="3939" spans="3:7" x14ac:dyDescent="0.2">
      <c r="C3939" t="s">
        <v>1083</v>
      </c>
      <c r="D3939" t="s">
        <v>790</v>
      </c>
      <c r="E3939">
        <v>19</v>
      </c>
      <c r="F3939" t="str">
        <f>IFERROR(VLOOKUP(TRIM(sas_2015[[#This Row],[vehicle_Body type]]),body_cat[],2,FALSE)," ")</f>
        <v>passenger truck</v>
      </c>
      <c r="G3939" t="str">
        <f>IFERROR(VLOOKUP(TRIM(sas_2015[[#This Row],[Registration type]]),regi_cat[],2,FALSE)," ")</f>
        <v>auto</v>
      </c>
    </row>
    <row r="3940" spans="3:7" x14ac:dyDescent="0.2">
      <c r="C3940" t="s">
        <v>1083</v>
      </c>
      <c r="D3940" t="s">
        <v>725</v>
      </c>
      <c r="E3940">
        <v>93</v>
      </c>
      <c r="F3940" t="str">
        <f>IFERROR(VLOOKUP(TRIM(sas_2015[[#This Row],[vehicle_Body type]]),body_cat[],2,FALSE)," ")</f>
        <v>passenger truck</v>
      </c>
      <c r="G3940" t="str">
        <f>IFERROR(VLOOKUP(TRIM(sas_2015[[#This Row],[Registration type]]),regi_cat[],2,FALSE)," ")</f>
        <v>auto</v>
      </c>
    </row>
    <row r="3941" spans="3:7" x14ac:dyDescent="0.2">
      <c r="C3941" t="s">
        <v>1083</v>
      </c>
      <c r="D3941" t="s">
        <v>791</v>
      </c>
      <c r="E3941">
        <v>70</v>
      </c>
      <c r="F3941" t="str">
        <f>IFERROR(VLOOKUP(TRIM(sas_2015[[#This Row],[vehicle_Body type]]),body_cat[],2,FALSE)," ")</f>
        <v>passenger truck</v>
      </c>
      <c r="G3941" t="str">
        <f>IFERROR(VLOOKUP(TRIM(sas_2015[[#This Row],[Registration type]]),regi_cat[],2,FALSE)," ")</f>
        <v>auto</v>
      </c>
    </row>
    <row r="3942" spans="3:7" x14ac:dyDescent="0.2">
      <c r="C3942" t="s">
        <v>1083</v>
      </c>
      <c r="D3942" t="s">
        <v>727</v>
      </c>
      <c r="E3942">
        <v>829</v>
      </c>
      <c r="F3942" t="str">
        <f>IFERROR(VLOOKUP(TRIM(sas_2015[[#This Row],[vehicle_Body type]]),body_cat[],2,FALSE)," ")</f>
        <v>passenger truck</v>
      </c>
      <c r="G3942" t="str">
        <f>IFERROR(VLOOKUP(TRIM(sas_2015[[#This Row],[Registration type]]),regi_cat[],2,FALSE)," ")</f>
        <v>auto</v>
      </c>
    </row>
    <row r="3943" spans="3:7" x14ac:dyDescent="0.2">
      <c r="C3943" t="s">
        <v>1083</v>
      </c>
      <c r="D3943" t="s">
        <v>792</v>
      </c>
      <c r="E3943">
        <v>155</v>
      </c>
      <c r="F3943" t="str">
        <f>IFERROR(VLOOKUP(TRIM(sas_2015[[#This Row],[vehicle_Body type]]),body_cat[],2,FALSE)," ")</f>
        <v>passenger truck</v>
      </c>
      <c r="G3943" t="str">
        <f>IFERROR(VLOOKUP(TRIM(sas_2015[[#This Row],[Registration type]]),regi_cat[],2,FALSE)," ")</f>
        <v>auto</v>
      </c>
    </row>
    <row r="3944" spans="3:7" x14ac:dyDescent="0.2">
      <c r="C3944" t="s">
        <v>1083</v>
      </c>
      <c r="D3944" t="s">
        <v>845</v>
      </c>
      <c r="E3944">
        <v>5</v>
      </c>
      <c r="F3944" t="str">
        <f>IFERROR(VLOOKUP(TRIM(sas_2015[[#This Row],[vehicle_Body type]]),body_cat[],2,FALSE)," ")</f>
        <v>passenger truck</v>
      </c>
      <c r="G3944" t="str">
        <f>IFERROR(VLOOKUP(TRIM(sas_2015[[#This Row],[Registration type]]),regi_cat[],2,FALSE)," ")</f>
        <v>auto</v>
      </c>
    </row>
    <row r="3945" spans="3:7" x14ac:dyDescent="0.2">
      <c r="C3945" t="s">
        <v>1083</v>
      </c>
      <c r="D3945" t="s">
        <v>896</v>
      </c>
      <c r="E3945">
        <v>1</v>
      </c>
      <c r="F3945" t="str">
        <f>IFERROR(VLOOKUP(TRIM(sas_2015[[#This Row],[vehicle_Body type]]),body_cat[],2,FALSE)," ")</f>
        <v>passenger truck</v>
      </c>
      <c r="G3945" t="str">
        <f>IFERROR(VLOOKUP(TRIM(sas_2015[[#This Row],[Registration type]]),regi_cat[],2,FALSE)," ")</f>
        <v>single unit short haul</v>
      </c>
    </row>
    <row r="3946" spans="3:7" x14ac:dyDescent="0.2">
      <c r="C3946" t="s">
        <v>1083</v>
      </c>
      <c r="D3946" t="s">
        <v>793</v>
      </c>
      <c r="E3946">
        <v>2</v>
      </c>
      <c r="F3946" t="str">
        <f>IFERROR(VLOOKUP(TRIM(sas_2015[[#This Row],[vehicle_Body type]]),body_cat[],2,FALSE)," ")</f>
        <v>passenger truck</v>
      </c>
      <c r="G3946" t="str">
        <f>IFERROR(VLOOKUP(TRIM(sas_2015[[#This Row],[Registration type]]),regi_cat[],2,FALSE)," ")</f>
        <v>single unit short haul</v>
      </c>
    </row>
    <row r="3947" spans="3:7" x14ac:dyDescent="0.2">
      <c r="C3947" t="s">
        <v>1083</v>
      </c>
      <c r="D3947" t="s">
        <v>969</v>
      </c>
      <c r="E3947">
        <v>1</v>
      </c>
      <c r="F3947" t="str">
        <f>IFERROR(VLOOKUP(TRIM(sas_2015[[#This Row],[vehicle_Body type]]),body_cat[],2,FALSE)," ")</f>
        <v>passenger truck</v>
      </c>
      <c r="G3947" t="str">
        <f>IFERROR(VLOOKUP(TRIM(sas_2015[[#This Row],[Registration type]]),regi_cat[],2,FALSE)," ")</f>
        <v>trailer</v>
      </c>
    </row>
    <row r="3948" spans="3:7" x14ac:dyDescent="0.2">
      <c r="C3948" t="s">
        <v>1083</v>
      </c>
      <c r="D3948" t="s">
        <v>734</v>
      </c>
      <c r="E3948">
        <v>1</v>
      </c>
      <c r="F3948" t="str">
        <f>IFERROR(VLOOKUP(TRIM(sas_2015[[#This Row],[vehicle_Body type]]),body_cat[],2,FALSE)," ")</f>
        <v>passenger truck</v>
      </c>
      <c r="G3948" t="str">
        <f>IFERROR(VLOOKUP(TRIM(sas_2015[[#This Row],[Registration type]]),regi_cat[],2,FALSE)," ")</f>
        <v>motorcycle</v>
      </c>
    </row>
    <row r="3949" spans="3:7" x14ac:dyDescent="0.2">
      <c r="C3949" t="s">
        <v>1083</v>
      </c>
      <c r="D3949" t="s">
        <v>735</v>
      </c>
      <c r="E3949">
        <v>1</v>
      </c>
      <c r="F3949" t="str">
        <f>IFERROR(VLOOKUP(TRIM(sas_2015[[#This Row],[vehicle_Body type]]),body_cat[],2,FALSE)," ")</f>
        <v>passenger truck</v>
      </c>
      <c r="G3949" t="str">
        <f>IFERROR(VLOOKUP(TRIM(sas_2015[[#This Row],[Registration type]]),regi_cat[],2,FALSE)," ")</f>
        <v>auto</v>
      </c>
    </row>
    <row r="3950" spans="3:7" x14ac:dyDescent="0.2">
      <c r="C3950" t="s">
        <v>1083</v>
      </c>
      <c r="D3950" t="s">
        <v>794</v>
      </c>
      <c r="E3950">
        <v>1145</v>
      </c>
      <c r="F3950" t="str">
        <f>IFERROR(VLOOKUP(TRIM(sas_2015[[#This Row],[vehicle_Body type]]),body_cat[],2,FALSE)," ")</f>
        <v>passenger truck</v>
      </c>
      <c r="G3950" t="str">
        <f>IFERROR(VLOOKUP(TRIM(sas_2015[[#This Row],[Registration type]]),regi_cat[],2,FALSE)," ")</f>
        <v>auto</v>
      </c>
    </row>
    <row r="3951" spans="3:7" x14ac:dyDescent="0.2">
      <c r="C3951" t="s">
        <v>1083</v>
      </c>
      <c r="D3951" t="s">
        <v>736</v>
      </c>
      <c r="E3951">
        <v>1877</v>
      </c>
      <c r="F3951" t="str">
        <f>IFERROR(VLOOKUP(TRIM(sas_2015[[#This Row],[vehicle_Body type]]),body_cat[],2,FALSE)," ")</f>
        <v>passenger truck</v>
      </c>
      <c r="G3951" t="str">
        <f>IFERROR(VLOOKUP(TRIM(sas_2015[[#This Row],[Registration type]]),regi_cat[],2,FALSE)," ")</f>
        <v>municipal other</v>
      </c>
    </row>
    <row r="3952" spans="3:7" x14ac:dyDescent="0.2">
      <c r="C3952" t="s">
        <v>1083</v>
      </c>
      <c r="D3952" t="s">
        <v>795</v>
      </c>
      <c r="E3952">
        <v>111</v>
      </c>
      <c r="F3952" t="str">
        <f>IFERROR(VLOOKUP(TRIM(sas_2015[[#This Row],[vehicle_Body type]]),body_cat[],2,FALSE)," ")</f>
        <v>passenger truck</v>
      </c>
      <c r="G3952" t="str">
        <f>IFERROR(VLOOKUP(TRIM(sas_2015[[#This Row],[Registration type]]),regi_cat[],2,FALSE)," ")</f>
        <v>auto</v>
      </c>
    </row>
    <row r="3953" spans="3:7" x14ac:dyDescent="0.2">
      <c r="C3953" t="s">
        <v>1083</v>
      </c>
      <c r="D3953" t="s">
        <v>796</v>
      </c>
      <c r="E3953">
        <v>158</v>
      </c>
      <c r="F3953" t="str">
        <f>IFERROR(VLOOKUP(TRIM(sas_2015[[#This Row],[vehicle_Body type]]),body_cat[],2,FALSE)," ")</f>
        <v>passenger truck</v>
      </c>
      <c r="G3953" t="str">
        <f>IFERROR(VLOOKUP(TRIM(sas_2015[[#This Row],[Registration type]]),regi_cat[],2,FALSE)," ")</f>
        <v>auto</v>
      </c>
    </row>
    <row r="3954" spans="3:7" x14ac:dyDescent="0.2">
      <c r="C3954" t="s">
        <v>1083</v>
      </c>
      <c r="D3954" t="s">
        <v>797</v>
      </c>
      <c r="E3954">
        <v>236</v>
      </c>
      <c r="F3954" t="str">
        <f>IFERROR(VLOOKUP(TRIM(sas_2015[[#This Row],[vehicle_Body type]]),body_cat[],2,FALSE)," ")</f>
        <v>passenger truck</v>
      </c>
      <c r="G3954" t="str">
        <f>IFERROR(VLOOKUP(TRIM(sas_2015[[#This Row],[Registration type]]),regi_cat[],2,FALSE)," ")</f>
        <v>auto</v>
      </c>
    </row>
    <row r="3955" spans="3:7" x14ac:dyDescent="0.2">
      <c r="C3955" t="s">
        <v>1083</v>
      </c>
      <c r="D3955" t="s">
        <v>798</v>
      </c>
      <c r="E3955">
        <v>29</v>
      </c>
      <c r="F3955" t="str">
        <f>IFERROR(VLOOKUP(TRIM(sas_2015[[#This Row],[vehicle_Body type]]),body_cat[],2,FALSE)," ")</f>
        <v>passenger truck</v>
      </c>
      <c r="G3955" t="str">
        <f>IFERROR(VLOOKUP(TRIM(sas_2015[[#This Row],[Registration type]]),regi_cat[],2,FALSE)," ")</f>
        <v>auto</v>
      </c>
    </row>
    <row r="3956" spans="3:7" x14ac:dyDescent="0.2">
      <c r="C3956" t="s">
        <v>1083</v>
      </c>
      <c r="D3956" t="s">
        <v>737</v>
      </c>
      <c r="E3956">
        <v>981</v>
      </c>
      <c r="F3956" t="str">
        <f>IFERROR(VLOOKUP(TRIM(sas_2015[[#This Row],[vehicle_Body type]]),body_cat[],2,FALSE)," ")</f>
        <v>passenger truck</v>
      </c>
      <c r="G3956" t="str">
        <f>IFERROR(VLOOKUP(TRIM(sas_2015[[#This Row],[Registration type]]),regi_cat[],2,FALSE)," ")</f>
        <v>auto</v>
      </c>
    </row>
    <row r="3957" spans="3:7" x14ac:dyDescent="0.2">
      <c r="C3957" t="s">
        <v>1083</v>
      </c>
      <c r="D3957" t="s">
        <v>799</v>
      </c>
      <c r="E3957">
        <v>86</v>
      </c>
      <c r="F3957" t="str">
        <f>IFERROR(VLOOKUP(TRIM(sas_2015[[#This Row],[vehicle_Body type]]),body_cat[],2,FALSE)," ")</f>
        <v>passenger truck</v>
      </c>
      <c r="G3957" t="str">
        <f>IFERROR(VLOOKUP(TRIM(sas_2015[[#This Row],[Registration type]]),regi_cat[],2,FALSE)," ")</f>
        <v>auto</v>
      </c>
    </row>
    <row r="3958" spans="3:7" x14ac:dyDescent="0.2">
      <c r="C3958" t="s">
        <v>1083</v>
      </c>
      <c r="D3958" t="s">
        <v>800</v>
      </c>
      <c r="E3958">
        <v>60</v>
      </c>
      <c r="F3958" t="str">
        <f>IFERROR(VLOOKUP(TRIM(sas_2015[[#This Row],[vehicle_Body type]]),body_cat[],2,FALSE)," ")</f>
        <v>passenger truck</v>
      </c>
      <c r="G3958" t="str">
        <f>IFERROR(VLOOKUP(TRIM(sas_2015[[#This Row],[Registration type]]),regi_cat[],2,FALSE)," ")</f>
        <v>auto</v>
      </c>
    </row>
    <row r="3959" spans="3:7" x14ac:dyDescent="0.2">
      <c r="C3959" t="s">
        <v>1083</v>
      </c>
      <c r="D3959" t="s">
        <v>801</v>
      </c>
      <c r="E3959">
        <v>180</v>
      </c>
      <c r="F3959" t="str">
        <f>IFERROR(VLOOKUP(TRIM(sas_2015[[#This Row],[vehicle_Body type]]),body_cat[],2,FALSE)," ")</f>
        <v>passenger truck</v>
      </c>
      <c r="G3959" t="str">
        <f>IFERROR(VLOOKUP(TRIM(sas_2015[[#This Row],[Registration type]]),regi_cat[],2,FALSE)," ")</f>
        <v>auto</v>
      </c>
    </row>
    <row r="3960" spans="3:7" x14ac:dyDescent="0.2">
      <c r="C3960" t="s">
        <v>1083</v>
      </c>
      <c r="D3960" t="s">
        <v>738</v>
      </c>
      <c r="E3960">
        <v>917017</v>
      </c>
      <c r="F3960" t="str">
        <f>IFERROR(VLOOKUP(TRIM(sas_2015[[#This Row],[vehicle_Body type]]),body_cat[],2,FALSE)," ")</f>
        <v>passenger truck</v>
      </c>
      <c r="G3960" t="str">
        <f>IFERROR(VLOOKUP(TRIM(sas_2015[[#This Row],[Registration type]]),regi_cat[],2,FALSE)," ")</f>
        <v>auto</v>
      </c>
    </row>
    <row r="3961" spans="3:7" x14ac:dyDescent="0.2">
      <c r="C3961" t="s">
        <v>1083</v>
      </c>
      <c r="D3961" t="s">
        <v>739</v>
      </c>
      <c r="E3961">
        <v>972</v>
      </c>
      <c r="F3961" t="str">
        <f>IFERROR(VLOOKUP(TRIM(sas_2015[[#This Row],[vehicle_Body type]]),body_cat[],2,FALSE)," ")</f>
        <v>passenger truck</v>
      </c>
      <c r="G3961" t="str">
        <f>IFERROR(VLOOKUP(TRIM(sas_2015[[#This Row],[Registration type]]),regi_cat[],2,FALSE)," ")</f>
        <v>auto</v>
      </c>
    </row>
    <row r="3962" spans="3:7" x14ac:dyDescent="0.2">
      <c r="C3962" t="s">
        <v>1083</v>
      </c>
      <c r="D3962" t="s">
        <v>803</v>
      </c>
      <c r="E3962">
        <v>1029</v>
      </c>
      <c r="F3962" t="str">
        <f>IFERROR(VLOOKUP(TRIM(sas_2015[[#This Row],[vehicle_Body type]]),body_cat[],2,FALSE)," ")</f>
        <v>passenger truck</v>
      </c>
      <c r="G3962" t="str">
        <f>IFERROR(VLOOKUP(TRIM(sas_2015[[#This Row],[Registration type]]),regi_cat[],2,FALSE)," ")</f>
        <v>auto</v>
      </c>
    </row>
    <row r="3963" spans="3:7" x14ac:dyDescent="0.2">
      <c r="C3963" t="s">
        <v>1083</v>
      </c>
      <c r="D3963" t="s">
        <v>804</v>
      </c>
      <c r="E3963">
        <v>68</v>
      </c>
      <c r="F3963" t="str">
        <f>IFERROR(VLOOKUP(TRIM(sas_2015[[#This Row],[vehicle_Body type]]),body_cat[],2,FALSE)," ")</f>
        <v>passenger truck</v>
      </c>
      <c r="G3963" t="str">
        <f>IFERROR(VLOOKUP(TRIM(sas_2015[[#This Row],[Registration type]]),regi_cat[],2,FALSE)," ")</f>
        <v>auto</v>
      </c>
    </row>
    <row r="3964" spans="3:7" x14ac:dyDescent="0.2">
      <c r="C3964" t="s">
        <v>1083</v>
      </c>
      <c r="D3964" t="s">
        <v>740</v>
      </c>
      <c r="E3964">
        <v>1480</v>
      </c>
      <c r="F3964" t="str">
        <f>IFERROR(VLOOKUP(TRIM(sas_2015[[#This Row],[vehicle_Body type]]),body_cat[],2,FALSE)," ")</f>
        <v>passenger truck</v>
      </c>
      <c r="G3964" t="str">
        <f>IFERROR(VLOOKUP(TRIM(sas_2015[[#This Row],[Registration type]]),regi_cat[],2,FALSE)," ")</f>
        <v>auto</v>
      </c>
    </row>
    <row r="3965" spans="3:7" x14ac:dyDescent="0.2">
      <c r="C3965" t="s">
        <v>1083</v>
      </c>
      <c r="D3965" t="s">
        <v>741</v>
      </c>
      <c r="E3965">
        <v>26</v>
      </c>
      <c r="F3965" t="str">
        <f>IFERROR(VLOOKUP(TRIM(sas_2015[[#This Row],[vehicle_Body type]]),body_cat[],2,FALSE)," ")</f>
        <v>passenger truck</v>
      </c>
      <c r="G3965" t="str">
        <f>IFERROR(VLOOKUP(TRIM(sas_2015[[#This Row],[Registration type]]),regi_cat[],2,FALSE)," ")</f>
        <v>passenger truck</v>
      </c>
    </row>
    <row r="3966" spans="3:7" x14ac:dyDescent="0.2">
      <c r="C3966" t="s">
        <v>1083</v>
      </c>
      <c r="D3966" t="s">
        <v>805</v>
      </c>
      <c r="E3966">
        <v>293</v>
      </c>
      <c r="F3966" t="str">
        <f>IFERROR(VLOOKUP(TRIM(sas_2015[[#This Row],[vehicle_Body type]]),body_cat[],2,FALSE)," ")</f>
        <v>passenger truck</v>
      </c>
      <c r="G3966" t="str">
        <f>IFERROR(VLOOKUP(TRIM(sas_2015[[#This Row],[Registration type]]),regi_cat[],2,FALSE)," ")</f>
        <v>auto</v>
      </c>
    </row>
    <row r="3967" spans="3:7" x14ac:dyDescent="0.2">
      <c r="C3967" t="s">
        <v>1083</v>
      </c>
      <c r="D3967" t="s">
        <v>742</v>
      </c>
      <c r="E3967">
        <v>14</v>
      </c>
      <c r="F3967" t="str">
        <f>IFERROR(VLOOKUP(TRIM(sas_2015[[#This Row],[vehicle_Body type]]),body_cat[],2,FALSE)," ")</f>
        <v>passenger truck</v>
      </c>
      <c r="G3967" t="str">
        <f>IFERROR(VLOOKUP(TRIM(sas_2015[[#This Row],[Registration type]]),regi_cat[],2,FALSE)," ")</f>
        <v>trailer</v>
      </c>
    </row>
    <row r="3968" spans="3:7" x14ac:dyDescent="0.2">
      <c r="C3968" t="s">
        <v>1083</v>
      </c>
      <c r="D3968" t="s">
        <v>743</v>
      </c>
      <c r="E3968">
        <v>12</v>
      </c>
      <c r="F3968" t="str">
        <f>IFERROR(VLOOKUP(TRIM(sas_2015[[#This Row],[vehicle_Body type]]),body_cat[],2,FALSE)," ")</f>
        <v>passenger truck</v>
      </c>
      <c r="G3968" t="str">
        <f>IFERROR(VLOOKUP(TRIM(sas_2015[[#This Row],[Registration type]]),regi_cat[],2,FALSE)," ")</f>
        <v>passenger truck</v>
      </c>
    </row>
    <row r="3969" spans="3:7" x14ac:dyDescent="0.2">
      <c r="C3969" t="s">
        <v>1083</v>
      </c>
      <c r="D3969" t="s">
        <v>849</v>
      </c>
      <c r="E3969">
        <v>1</v>
      </c>
      <c r="F3969" t="str">
        <f>IFERROR(VLOOKUP(TRIM(sas_2015[[#This Row],[vehicle_Body type]]),body_cat[],2,FALSE)," ")</f>
        <v>passenger truck</v>
      </c>
      <c r="G3969" t="str">
        <f>IFERROR(VLOOKUP(TRIM(sas_2015[[#This Row],[Registration type]]),regi_cat[],2,FALSE)," ")</f>
        <v>auto</v>
      </c>
    </row>
    <row r="3970" spans="3:7" x14ac:dyDescent="0.2">
      <c r="C3970" t="s">
        <v>1083</v>
      </c>
      <c r="D3970" t="s">
        <v>806</v>
      </c>
      <c r="E3970">
        <v>10</v>
      </c>
      <c r="F3970" t="str">
        <f>IFERROR(VLOOKUP(TRIM(sas_2015[[#This Row],[vehicle_Body type]]),body_cat[],2,FALSE)," ")</f>
        <v>passenger truck</v>
      </c>
      <c r="G3970" t="str">
        <f>IFERROR(VLOOKUP(TRIM(sas_2015[[#This Row],[Registration type]]),regi_cat[],2,FALSE)," ")</f>
        <v>auto</v>
      </c>
    </row>
    <row r="3971" spans="3:7" x14ac:dyDescent="0.2">
      <c r="C3971" t="s">
        <v>1083</v>
      </c>
      <c r="D3971" t="s">
        <v>807</v>
      </c>
      <c r="E3971">
        <v>9</v>
      </c>
      <c r="F3971" t="str">
        <f>IFERROR(VLOOKUP(TRIM(sas_2015[[#This Row],[vehicle_Body type]]),body_cat[],2,FALSE)," ")</f>
        <v>passenger truck</v>
      </c>
      <c r="G3971" t="str">
        <f>IFERROR(VLOOKUP(TRIM(sas_2015[[#This Row],[Registration type]]),regi_cat[],2,FALSE)," ")</f>
        <v>auto</v>
      </c>
    </row>
    <row r="3972" spans="3:7" x14ac:dyDescent="0.2">
      <c r="C3972" t="s">
        <v>1083</v>
      </c>
      <c r="D3972" t="s">
        <v>808</v>
      </c>
      <c r="E3972">
        <v>25</v>
      </c>
      <c r="F3972" t="str">
        <f>IFERROR(VLOOKUP(TRIM(sas_2015[[#This Row],[vehicle_Body type]]),body_cat[],2,FALSE)," ")</f>
        <v>passenger truck</v>
      </c>
      <c r="G3972" t="str">
        <f>IFERROR(VLOOKUP(TRIM(sas_2015[[#This Row],[Registration type]]),regi_cat[],2,FALSE)," ")</f>
        <v>auto</v>
      </c>
    </row>
    <row r="3973" spans="3:7" x14ac:dyDescent="0.2">
      <c r="C3973" t="s">
        <v>1083</v>
      </c>
      <c r="D3973" t="s">
        <v>744</v>
      </c>
      <c r="E3973">
        <v>478</v>
      </c>
      <c r="F3973" t="str">
        <f>IFERROR(VLOOKUP(TRIM(sas_2015[[#This Row],[vehicle_Body type]]),body_cat[],2,FALSE)," ")</f>
        <v>passenger truck</v>
      </c>
      <c r="G3973" t="str">
        <f>IFERROR(VLOOKUP(TRIM(sas_2015[[#This Row],[Registration type]]),regi_cat[],2,FALSE)," ")</f>
        <v>auto</v>
      </c>
    </row>
    <row r="3974" spans="3:7" x14ac:dyDescent="0.2">
      <c r="C3974" t="s">
        <v>1083</v>
      </c>
      <c r="D3974" t="s">
        <v>745</v>
      </c>
      <c r="E3974">
        <v>2</v>
      </c>
      <c r="F3974" t="str">
        <f>IFERROR(VLOOKUP(TRIM(sas_2015[[#This Row],[vehicle_Body type]]),body_cat[],2,FALSE)," ")</f>
        <v>passenger truck</v>
      </c>
      <c r="G3974" t="str">
        <f>IFERROR(VLOOKUP(TRIM(sas_2015[[#This Row],[Registration type]]),regi_cat[],2,FALSE)," ")</f>
        <v>school bus</v>
      </c>
    </row>
    <row r="3975" spans="3:7" x14ac:dyDescent="0.2">
      <c r="C3975" t="s">
        <v>1083</v>
      </c>
      <c r="D3975" t="s">
        <v>851</v>
      </c>
      <c r="E3975">
        <v>10</v>
      </c>
      <c r="F3975" t="str">
        <f>IFERROR(VLOOKUP(TRIM(sas_2015[[#This Row],[vehicle_Body type]]),body_cat[],2,FALSE)," ")</f>
        <v>passenger truck</v>
      </c>
      <c r="G3975" t="str">
        <f>IFERROR(VLOOKUP(TRIM(sas_2015[[#This Row],[Registration type]]),regi_cat[],2,FALSE)," ")</f>
        <v>auto</v>
      </c>
    </row>
    <row r="3976" spans="3:7" x14ac:dyDescent="0.2">
      <c r="C3976" t="s">
        <v>1083</v>
      </c>
      <c r="D3976" t="s">
        <v>810</v>
      </c>
      <c r="E3976">
        <v>37</v>
      </c>
      <c r="F3976" t="str">
        <f>IFERROR(VLOOKUP(TRIM(sas_2015[[#This Row],[vehicle_Body type]]),body_cat[],2,FALSE)," ")</f>
        <v>passenger truck</v>
      </c>
      <c r="G3976" t="str">
        <f>IFERROR(VLOOKUP(TRIM(sas_2015[[#This Row],[Registration type]]),regi_cat[],2,FALSE)," ")</f>
        <v>auto</v>
      </c>
    </row>
    <row r="3977" spans="3:7" x14ac:dyDescent="0.2">
      <c r="C3977" t="s">
        <v>1083</v>
      </c>
      <c r="D3977" t="s">
        <v>811</v>
      </c>
      <c r="E3977">
        <v>28</v>
      </c>
      <c r="F3977" t="str">
        <f>IFERROR(VLOOKUP(TRIM(sas_2015[[#This Row],[vehicle_Body type]]),body_cat[],2,FALSE)," ")</f>
        <v>passenger truck</v>
      </c>
      <c r="G3977" t="str">
        <f>IFERROR(VLOOKUP(TRIM(sas_2015[[#This Row],[Registration type]]),regi_cat[],2,FALSE)," ")</f>
        <v>auto</v>
      </c>
    </row>
    <row r="3978" spans="3:7" x14ac:dyDescent="0.2">
      <c r="C3978" t="s">
        <v>1083</v>
      </c>
      <c r="D3978" t="s">
        <v>812</v>
      </c>
      <c r="E3978">
        <v>11</v>
      </c>
      <c r="F3978" t="str">
        <f>IFERROR(VLOOKUP(TRIM(sas_2015[[#This Row],[vehicle_Body type]]),body_cat[],2,FALSE)," ")</f>
        <v>passenger truck</v>
      </c>
      <c r="G3978" t="str">
        <f>IFERROR(VLOOKUP(TRIM(sas_2015[[#This Row],[Registration type]]),regi_cat[],2,FALSE)," ")</f>
        <v>auto</v>
      </c>
    </row>
    <row r="3979" spans="3:7" x14ac:dyDescent="0.2">
      <c r="C3979" t="s">
        <v>1083</v>
      </c>
      <c r="D3979" t="s">
        <v>813</v>
      </c>
      <c r="E3979">
        <v>86</v>
      </c>
      <c r="F3979" t="str">
        <f>IFERROR(VLOOKUP(TRIM(sas_2015[[#This Row],[vehicle_Body type]]),body_cat[],2,FALSE)," ")</f>
        <v>passenger truck</v>
      </c>
      <c r="G3979" t="str">
        <f>IFERROR(VLOOKUP(TRIM(sas_2015[[#This Row],[Registration type]]),regi_cat[],2,FALSE)," ")</f>
        <v>auto</v>
      </c>
    </row>
    <row r="3980" spans="3:7" x14ac:dyDescent="0.2">
      <c r="C3980" t="s">
        <v>1083</v>
      </c>
      <c r="D3980" t="s">
        <v>746</v>
      </c>
      <c r="E3980">
        <v>743</v>
      </c>
      <c r="F3980" t="str">
        <f>IFERROR(VLOOKUP(TRIM(sas_2015[[#This Row],[vehicle_Body type]]),body_cat[],2,FALSE)," ")</f>
        <v>passenger truck</v>
      </c>
      <c r="G3980" t="str">
        <f>IFERROR(VLOOKUP(TRIM(sas_2015[[#This Row],[Registration type]]),regi_cat[],2,FALSE)," ")</f>
        <v>auto</v>
      </c>
    </row>
    <row r="3981" spans="3:7" x14ac:dyDescent="0.2">
      <c r="C3981" t="s">
        <v>1083</v>
      </c>
      <c r="D3981" t="s">
        <v>747</v>
      </c>
      <c r="E3981">
        <v>66</v>
      </c>
      <c r="F3981" t="str">
        <f>IFERROR(VLOOKUP(TRIM(sas_2015[[#This Row],[vehicle_Body type]]),body_cat[],2,FALSE)," ")</f>
        <v>passenger truck</v>
      </c>
      <c r="G3981" t="str">
        <f>IFERROR(VLOOKUP(TRIM(sas_2015[[#This Row],[Registration type]]),regi_cat[],2,FALSE)," ")</f>
        <v>auto</v>
      </c>
    </row>
    <row r="3982" spans="3:7" x14ac:dyDescent="0.2">
      <c r="C3982" t="s">
        <v>1083</v>
      </c>
      <c r="D3982" t="s">
        <v>852</v>
      </c>
      <c r="E3982">
        <v>7</v>
      </c>
      <c r="F3982" t="str">
        <f>IFERROR(VLOOKUP(TRIM(sas_2015[[#This Row],[vehicle_Body type]]),body_cat[],2,FALSE)," ")</f>
        <v>passenger truck</v>
      </c>
      <c r="G3982" t="str">
        <f>IFERROR(VLOOKUP(TRIM(sas_2015[[#This Row],[Registration type]]),regi_cat[],2,FALSE)," ")</f>
        <v>auto</v>
      </c>
    </row>
    <row r="3983" spans="3:7" x14ac:dyDescent="0.2">
      <c r="C3983" t="s">
        <v>1083</v>
      </c>
      <c r="D3983" t="s">
        <v>815</v>
      </c>
      <c r="E3983">
        <v>106</v>
      </c>
      <c r="F3983" t="str">
        <f>IFERROR(VLOOKUP(TRIM(sas_2015[[#This Row],[vehicle_Body type]]),body_cat[],2,FALSE)," ")</f>
        <v>passenger truck</v>
      </c>
      <c r="G3983" t="str">
        <f>IFERROR(VLOOKUP(TRIM(sas_2015[[#This Row],[Registration type]]),regi_cat[],2,FALSE)," ")</f>
        <v>auto</v>
      </c>
    </row>
    <row r="3984" spans="3:7" x14ac:dyDescent="0.2">
      <c r="C3984" t="s">
        <v>1083</v>
      </c>
      <c r="D3984" t="s">
        <v>853</v>
      </c>
      <c r="E3984">
        <v>4</v>
      </c>
      <c r="F3984" t="str">
        <f>IFERROR(VLOOKUP(TRIM(sas_2015[[#This Row],[vehicle_Body type]]),body_cat[],2,FALSE)," ")</f>
        <v>passenger truck</v>
      </c>
      <c r="G3984" t="str">
        <f>IFERROR(VLOOKUP(TRIM(sas_2015[[#This Row],[Registration type]]),regi_cat[],2,FALSE)," ")</f>
        <v>auto</v>
      </c>
    </row>
    <row r="3985" spans="3:7" x14ac:dyDescent="0.2">
      <c r="C3985" t="s">
        <v>1083</v>
      </c>
      <c r="D3985" t="s">
        <v>854</v>
      </c>
      <c r="E3985">
        <v>7</v>
      </c>
      <c r="F3985" t="str">
        <f>IFERROR(VLOOKUP(TRIM(sas_2015[[#This Row],[vehicle_Body type]]),body_cat[],2,FALSE)," ")</f>
        <v>passenger truck</v>
      </c>
      <c r="G3985" t="str">
        <f>IFERROR(VLOOKUP(TRIM(sas_2015[[#This Row],[Registration type]]),regi_cat[],2,FALSE)," ")</f>
        <v>auto</v>
      </c>
    </row>
    <row r="3986" spans="3:7" x14ac:dyDescent="0.2">
      <c r="C3986" t="s">
        <v>1083</v>
      </c>
      <c r="D3986" t="s">
        <v>748</v>
      </c>
      <c r="E3986">
        <v>202</v>
      </c>
      <c r="F3986" t="str">
        <f>IFERROR(VLOOKUP(TRIM(sas_2015[[#This Row],[vehicle_Body type]]),body_cat[],2,FALSE)," ")</f>
        <v>passenger truck</v>
      </c>
      <c r="G3986" t="str">
        <f>IFERROR(VLOOKUP(TRIM(sas_2015[[#This Row],[Registration type]]),regi_cat[],2,FALSE)," ")</f>
        <v>auto</v>
      </c>
    </row>
    <row r="3987" spans="3:7" x14ac:dyDescent="0.2">
      <c r="C3987" t="s">
        <v>1083</v>
      </c>
      <c r="D3987" t="s">
        <v>816</v>
      </c>
      <c r="E3987">
        <v>37</v>
      </c>
      <c r="F3987" t="str">
        <f>IFERROR(VLOOKUP(TRIM(sas_2015[[#This Row],[vehicle_Body type]]),body_cat[],2,FALSE)," ")</f>
        <v>passenger truck</v>
      </c>
      <c r="G3987" t="str">
        <f>IFERROR(VLOOKUP(TRIM(sas_2015[[#This Row],[Registration type]]),regi_cat[],2,FALSE)," ")</f>
        <v>auto</v>
      </c>
    </row>
    <row r="3988" spans="3:7" x14ac:dyDescent="0.2">
      <c r="C3988" t="s">
        <v>1083</v>
      </c>
      <c r="D3988" t="s">
        <v>751</v>
      </c>
      <c r="E3988">
        <v>233</v>
      </c>
      <c r="F3988" t="str">
        <f>IFERROR(VLOOKUP(TRIM(sas_2015[[#This Row],[vehicle_Body type]]),body_cat[],2,FALSE)," ")</f>
        <v>passenger truck</v>
      </c>
      <c r="G3988" t="str">
        <f>IFERROR(VLOOKUP(TRIM(sas_2015[[#This Row],[Registration type]]),regi_cat[],2,FALSE)," ")</f>
        <v>trailer</v>
      </c>
    </row>
    <row r="3989" spans="3:7" x14ac:dyDescent="0.2">
      <c r="C3989" t="s">
        <v>1083</v>
      </c>
      <c r="D3989" t="s">
        <v>872</v>
      </c>
      <c r="E3989">
        <v>147</v>
      </c>
      <c r="F3989" t="str">
        <f>IFERROR(VLOOKUP(TRIM(sas_2015[[#This Row],[vehicle_Body type]]),body_cat[],2,FALSE)," ")</f>
        <v>passenger truck</v>
      </c>
      <c r="G3989" t="str">
        <f>IFERROR(VLOOKUP(TRIM(sas_2015[[#This Row],[Registration type]]),regi_cat[],2,FALSE)," ")</f>
        <v>trailer</v>
      </c>
    </row>
    <row r="3990" spans="3:7" x14ac:dyDescent="0.2">
      <c r="C3990" t="s">
        <v>1083</v>
      </c>
      <c r="D3990" t="s">
        <v>884</v>
      </c>
      <c r="E3990">
        <v>39</v>
      </c>
      <c r="F3990" t="str">
        <f>IFERROR(VLOOKUP(TRIM(sas_2015[[#This Row],[vehicle_Body type]]),body_cat[],2,FALSE)," ")</f>
        <v>passenger truck</v>
      </c>
      <c r="G3990" t="str">
        <f>IFERROR(VLOOKUP(TRIM(sas_2015[[#This Row],[Registration type]]),regi_cat[],2,FALSE)," ")</f>
        <v>trailer</v>
      </c>
    </row>
    <row r="3991" spans="3:7" x14ac:dyDescent="0.2">
      <c r="C3991" t="s">
        <v>1083</v>
      </c>
      <c r="D3991" t="s">
        <v>885</v>
      </c>
      <c r="E3991">
        <v>36</v>
      </c>
      <c r="F3991" t="str">
        <f>IFERROR(VLOOKUP(TRIM(sas_2015[[#This Row],[vehicle_Body type]]),body_cat[],2,FALSE)," ")</f>
        <v>passenger truck</v>
      </c>
      <c r="G3991" t="str">
        <f>IFERROR(VLOOKUP(TRIM(sas_2015[[#This Row],[Registration type]]),regi_cat[],2,FALSE)," ")</f>
        <v>trailer</v>
      </c>
    </row>
    <row r="3992" spans="3:7" x14ac:dyDescent="0.2">
      <c r="C3992" t="s">
        <v>1083</v>
      </c>
      <c r="D3992" t="s">
        <v>971</v>
      </c>
      <c r="E3992">
        <v>2</v>
      </c>
      <c r="F3992" t="str">
        <f>IFERROR(VLOOKUP(TRIM(sas_2015[[#This Row],[vehicle_Body type]]),body_cat[],2,FALSE)," ")</f>
        <v>passenger truck</v>
      </c>
      <c r="G3992" t="str">
        <f>IFERROR(VLOOKUP(TRIM(sas_2015[[#This Row],[Registration type]]),regi_cat[],2,FALSE)," ")</f>
        <v>trailer</v>
      </c>
    </row>
    <row r="3993" spans="3:7" x14ac:dyDescent="0.2">
      <c r="C3993" t="s">
        <v>1083</v>
      </c>
      <c r="D3993" t="s">
        <v>952</v>
      </c>
      <c r="E3993">
        <v>5</v>
      </c>
      <c r="F3993" t="str">
        <f>IFERROR(VLOOKUP(TRIM(sas_2015[[#This Row],[vehicle_Body type]]),body_cat[],2,FALSE)," ")</f>
        <v>passenger truck</v>
      </c>
      <c r="G3993" t="str">
        <f>IFERROR(VLOOKUP(TRIM(sas_2015[[#This Row],[Registration type]]),regi_cat[],2,FALSE)," ")</f>
        <v>trailer</v>
      </c>
    </row>
    <row r="3994" spans="3:7" x14ac:dyDescent="0.2">
      <c r="C3994" t="s">
        <v>1083</v>
      </c>
      <c r="D3994" t="s">
        <v>752</v>
      </c>
      <c r="E3994">
        <v>96</v>
      </c>
      <c r="F3994" t="str">
        <f>IFERROR(VLOOKUP(TRIM(sas_2015[[#This Row],[vehicle_Body type]]),body_cat[],2,FALSE)," ")</f>
        <v>passenger truck</v>
      </c>
      <c r="G3994" t="str">
        <f>IFERROR(VLOOKUP(TRIM(sas_2015[[#This Row],[Registration type]]),regi_cat[],2,FALSE)," ")</f>
        <v>light commercial truck</v>
      </c>
    </row>
    <row r="3995" spans="3:7" x14ac:dyDescent="0.2">
      <c r="C3995" t="s">
        <v>1083</v>
      </c>
      <c r="D3995" t="s">
        <v>753</v>
      </c>
      <c r="E3995">
        <v>51</v>
      </c>
      <c r="F3995" t="str">
        <f>IFERROR(VLOOKUP(TRIM(sas_2015[[#This Row],[vehicle_Body type]]),body_cat[],2,FALSE)," ")</f>
        <v>passenger truck</v>
      </c>
      <c r="G3995" t="str">
        <f>IFERROR(VLOOKUP(TRIM(sas_2015[[#This Row],[Registration type]]),regi_cat[],2,FALSE)," ")</f>
        <v>light commercial truck</v>
      </c>
    </row>
    <row r="3996" spans="3:7" x14ac:dyDescent="0.2">
      <c r="C3996" t="s">
        <v>1083</v>
      </c>
      <c r="D3996" t="s">
        <v>868</v>
      </c>
      <c r="E3996">
        <v>12</v>
      </c>
      <c r="F3996" t="str">
        <f>IFERROR(VLOOKUP(TRIM(sas_2015[[#This Row],[vehicle_Body type]]),body_cat[],2,FALSE)," ")</f>
        <v>passenger truck</v>
      </c>
      <c r="G3996" t="str">
        <f>IFERROR(VLOOKUP(TRIM(sas_2015[[#This Row],[Registration type]]),regi_cat[],2,FALSE)," ")</f>
        <v>single unit long haul</v>
      </c>
    </row>
    <row r="3997" spans="3:7" x14ac:dyDescent="0.2">
      <c r="C3997" t="s">
        <v>1083</v>
      </c>
      <c r="D3997" t="s">
        <v>876</v>
      </c>
      <c r="E3997">
        <v>4</v>
      </c>
      <c r="F3997" t="str">
        <f>IFERROR(VLOOKUP(TRIM(sas_2015[[#This Row],[vehicle_Body type]]),body_cat[],2,FALSE)," ")</f>
        <v>passenger truck</v>
      </c>
      <c r="G3997" t="str">
        <f>IFERROR(VLOOKUP(TRIM(sas_2015[[#This Row],[Registration type]]),regi_cat[],2,FALSE)," ")</f>
        <v>single unit long haul</v>
      </c>
    </row>
    <row r="3998" spans="3:7" x14ac:dyDescent="0.2">
      <c r="C3998" t="s">
        <v>1083</v>
      </c>
      <c r="D3998" t="s">
        <v>898</v>
      </c>
      <c r="E3998">
        <v>5</v>
      </c>
      <c r="F3998" t="str">
        <f>IFERROR(VLOOKUP(TRIM(sas_2015[[#This Row],[vehicle_Body type]]),body_cat[],2,FALSE)," ")</f>
        <v>passenger truck</v>
      </c>
      <c r="G3998" t="str">
        <f>IFERROR(VLOOKUP(TRIM(sas_2015[[#This Row],[Registration type]]),regi_cat[],2,FALSE)," ")</f>
        <v>combination long haul</v>
      </c>
    </row>
    <row r="3999" spans="3:7" x14ac:dyDescent="0.2">
      <c r="C3999" t="s">
        <v>1083</v>
      </c>
      <c r="D3999" t="s">
        <v>755</v>
      </c>
      <c r="E3999">
        <v>1</v>
      </c>
      <c r="F3999" t="str">
        <f>IFERROR(VLOOKUP(TRIM(sas_2015[[#This Row],[vehicle_Body type]]),body_cat[],2,FALSE)," ")</f>
        <v>passenger truck</v>
      </c>
      <c r="G3999" t="str">
        <f>IFERROR(VLOOKUP(TRIM(sas_2015[[#This Row],[Registration type]]),regi_cat[],2,FALSE)," ")</f>
        <v>combination long haul</v>
      </c>
    </row>
    <row r="4000" spans="3:7" x14ac:dyDescent="0.2">
      <c r="C4000" t="s">
        <v>1083</v>
      </c>
      <c r="D4000" t="s">
        <v>756</v>
      </c>
      <c r="E4000">
        <v>1</v>
      </c>
      <c r="F4000" t="str">
        <f>IFERROR(VLOOKUP(TRIM(sas_2015[[#This Row],[vehicle_Body type]]),body_cat[],2,FALSE)," ")</f>
        <v>passenger truck</v>
      </c>
      <c r="G4000" t="str">
        <f>IFERROR(VLOOKUP(TRIM(sas_2015[[#This Row],[Registration type]]),regi_cat[],2,FALSE)," ")</f>
        <v>combination long haul</v>
      </c>
    </row>
    <row r="4001" spans="3:7" x14ac:dyDescent="0.2">
      <c r="C4001" t="s">
        <v>1083</v>
      </c>
      <c r="D4001" t="s">
        <v>757</v>
      </c>
      <c r="E4001">
        <v>4338</v>
      </c>
      <c r="F4001" t="str">
        <f>IFERROR(VLOOKUP(TRIM(sas_2015[[#This Row],[vehicle_Body type]]),body_cat[],2,FALSE)," ")</f>
        <v>passenger truck</v>
      </c>
      <c r="G4001" t="str">
        <f>IFERROR(VLOOKUP(TRIM(sas_2015[[#This Row],[Registration type]]),regi_cat[],2,FALSE)," ")</f>
        <v>light commercial truck</v>
      </c>
    </row>
    <row r="4002" spans="3:7" x14ac:dyDescent="0.2">
      <c r="C4002" t="s">
        <v>1083</v>
      </c>
      <c r="D4002" t="s">
        <v>758</v>
      </c>
      <c r="E4002">
        <v>1</v>
      </c>
      <c r="F4002" t="str">
        <f>IFERROR(VLOOKUP(TRIM(sas_2015[[#This Row],[vehicle_Body type]]),body_cat[],2,FALSE)," ")</f>
        <v>passenger truck</v>
      </c>
      <c r="G4002" t="str">
        <f>IFERROR(VLOOKUP(TRIM(sas_2015[[#This Row],[Registration type]]),regi_cat[],2,FALSE)," ")</f>
        <v>combination long haul</v>
      </c>
    </row>
    <row r="4003" spans="3:7" x14ac:dyDescent="0.2">
      <c r="C4003" t="s">
        <v>1083</v>
      </c>
      <c r="D4003" t="s">
        <v>759</v>
      </c>
      <c r="E4003">
        <v>1476</v>
      </c>
      <c r="F4003" t="str">
        <f>IFERROR(VLOOKUP(TRIM(sas_2015[[#This Row],[vehicle_Body type]]),body_cat[],2,FALSE)," ")</f>
        <v>passenger truck</v>
      </c>
      <c r="G4003" t="str">
        <f>IFERROR(VLOOKUP(TRIM(sas_2015[[#This Row],[Registration type]]),regi_cat[],2,FALSE)," ")</f>
        <v>auto</v>
      </c>
    </row>
    <row r="4004" spans="3:7" x14ac:dyDescent="0.2">
      <c r="C4004" t="s">
        <v>1083</v>
      </c>
      <c r="D4004" t="s">
        <v>761</v>
      </c>
      <c r="E4004">
        <v>643</v>
      </c>
      <c r="F4004" t="str">
        <f>IFERROR(VLOOKUP(TRIM(sas_2015[[#This Row],[vehicle_Body type]]),body_cat[],2,FALSE)," ")</f>
        <v>passenger truck</v>
      </c>
      <c r="G4004" t="str">
        <f>IFERROR(VLOOKUP(TRIM(sas_2015[[#This Row],[Registration type]]),regi_cat[],2,FALSE)," ")</f>
        <v>auto</v>
      </c>
    </row>
    <row r="4005" spans="3:7" x14ac:dyDescent="0.2">
      <c r="C4005" t="s">
        <v>1083</v>
      </c>
      <c r="D4005" t="s">
        <v>762</v>
      </c>
      <c r="E4005">
        <v>595</v>
      </c>
      <c r="F4005" t="str">
        <f>IFERROR(VLOOKUP(TRIM(sas_2015[[#This Row],[vehicle_Body type]]),body_cat[],2,FALSE)," ")</f>
        <v>passenger truck</v>
      </c>
      <c r="G4005" t="str">
        <f>IFERROR(VLOOKUP(TRIM(sas_2015[[#This Row],[Registration type]]),regi_cat[],2,FALSE)," ")</f>
        <v>auto</v>
      </c>
    </row>
    <row r="4006" spans="3:7" x14ac:dyDescent="0.2">
      <c r="C4006" t="s">
        <v>1083</v>
      </c>
      <c r="D4006" t="s">
        <v>818</v>
      </c>
      <c r="E4006">
        <v>29</v>
      </c>
      <c r="F4006" t="str">
        <f>IFERROR(VLOOKUP(TRIM(sas_2015[[#This Row],[vehicle_Body type]]),body_cat[],2,FALSE)," ")</f>
        <v>passenger truck</v>
      </c>
      <c r="G4006" t="str">
        <f>IFERROR(VLOOKUP(TRIM(sas_2015[[#This Row],[Registration type]]),regi_cat[],2,FALSE)," ")</f>
        <v>auto</v>
      </c>
    </row>
    <row r="4007" spans="3:7" x14ac:dyDescent="0.2">
      <c r="C4007" t="s">
        <v>1083</v>
      </c>
      <c r="D4007" t="s">
        <v>763</v>
      </c>
      <c r="E4007">
        <v>5097</v>
      </c>
      <c r="F4007" t="str">
        <f>IFERROR(VLOOKUP(TRIM(sas_2015[[#This Row],[vehicle_Body type]]),body_cat[],2,FALSE)," ")</f>
        <v>passenger truck</v>
      </c>
      <c r="G4007" t="str">
        <f>IFERROR(VLOOKUP(TRIM(sas_2015[[#This Row],[Registration type]]),regi_cat[],2,FALSE)," ")</f>
        <v>auto</v>
      </c>
    </row>
    <row r="4008" spans="3:7" x14ac:dyDescent="0.2">
      <c r="C4008" t="s">
        <v>1083</v>
      </c>
      <c r="D4008" t="s">
        <v>764</v>
      </c>
      <c r="E4008">
        <v>1374</v>
      </c>
      <c r="F4008" t="str">
        <f>IFERROR(VLOOKUP(TRIM(sas_2015[[#This Row],[vehicle_Body type]]),body_cat[],2,FALSE)," ")</f>
        <v>passenger truck</v>
      </c>
      <c r="G4008" t="str">
        <f>IFERROR(VLOOKUP(TRIM(sas_2015[[#This Row],[Registration type]]),regi_cat[],2,FALSE)," ")</f>
        <v>auto</v>
      </c>
    </row>
    <row r="4009" spans="3:7" x14ac:dyDescent="0.2">
      <c r="C4009" t="s">
        <v>1083</v>
      </c>
      <c r="D4009" t="s">
        <v>819</v>
      </c>
      <c r="E4009">
        <v>61</v>
      </c>
      <c r="F4009" t="str">
        <f>IFERROR(VLOOKUP(TRIM(sas_2015[[#This Row],[vehicle_Body type]]),body_cat[],2,FALSE)," ")</f>
        <v>passenger truck</v>
      </c>
      <c r="G4009" t="str">
        <f>IFERROR(VLOOKUP(TRIM(sas_2015[[#This Row],[Registration type]]),regi_cat[],2,FALSE)," ")</f>
        <v>auto</v>
      </c>
    </row>
    <row r="4010" spans="3:7" x14ac:dyDescent="0.2">
      <c r="C4010" t="s">
        <v>1083</v>
      </c>
      <c r="D4010" t="s">
        <v>820</v>
      </c>
      <c r="E4010">
        <v>53</v>
      </c>
      <c r="F4010" t="str">
        <f>IFERROR(VLOOKUP(TRIM(sas_2015[[#This Row],[vehicle_Body type]]),body_cat[],2,FALSE)," ")</f>
        <v>passenger truck</v>
      </c>
      <c r="G4010" t="str">
        <f>IFERROR(VLOOKUP(TRIM(sas_2015[[#This Row],[Registration type]]),regi_cat[],2,FALSE)," ")</f>
        <v>auto</v>
      </c>
    </row>
    <row r="4011" spans="3:7" x14ac:dyDescent="0.2">
      <c r="C4011" t="s">
        <v>1083</v>
      </c>
      <c r="D4011" t="s">
        <v>821</v>
      </c>
      <c r="E4011">
        <v>24</v>
      </c>
      <c r="F4011" t="str">
        <f>IFERROR(VLOOKUP(TRIM(sas_2015[[#This Row],[vehicle_Body type]]),body_cat[],2,FALSE)," ")</f>
        <v>passenger truck</v>
      </c>
      <c r="G4011" t="str">
        <f>IFERROR(VLOOKUP(TRIM(sas_2015[[#This Row],[Registration type]]),regi_cat[],2,FALSE)," ")</f>
        <v>auto</v>
      </c>
    </row>
    <row r="4012" spans="3:7" x14ac:dyDescent="0.2">
      <c r="C4012" t="s">
        <v>1083</v>
      </c>
      <c r="D4012" t="s">
        <v>857</v>
      </c>
      <c r="E4012">
        <v>11</v>
      </c>
      <c r="F4012" t="str">
        <f>IFERROR(VLOOKUP(TRIM(sas_2015[[#This Row],[vehicle_Body type]]),body_cat[],2,FALSE)," ")</f>
        <v>passenger truck</v>
      </c>
      <c r="G4012" t="str">
        <f>IFERROR(VLOOKUP(TRIM(sas_2015[[#This Row],[Registration type]]),regi_cat[],2,FALSE)," ")</f>
        <v>auto</v>
      </c>
    </row>
    <row r="4013" spans="3:7" x14ac:dyDescent="0.2">
      <c r="C4013" t="s">
        <v>1083</v>
      </c>
      <c r="D4013" t="s">
        <v>822</v>
      </c>
      <c r="E4013">
        <v>196</v>
      </c>
      <c r="F4013" t="str">
        <f>IFERROR(VLOOKUP(TRIM(sas_2015[[#This Row],[vehicle_Body type]]),body_cat[],2,FALSE)," ")</f>
        <v>passenger truck</v>
      </c>
      <c r="G4013" t="str">
        <f>IFERROR(VLOOKUP(TRIM(sas_2015[[#This Row],[Registration type]]),regi_cat[],2,FALSE)," ")</f>
        <v>auto</v>
      </c>
    </row>
    <row r="4014" spans="3:7" x14ac:dyDescent="0.2">
      <c r="C4014" t="s">
        <v>1083</v>
      </c>
      <c r="D4014" t="s">
        <v>817</v>
      </c>
      <c r="E4014">
        <v>32</v>
      </c>
      <c r="F4014" t="str">
        <f>IFERROR(VLOOKUP(TRIM(sas_2015[[#This Row],[vehicle_Body type]]),body_cat[],2,FALSE)," ")</f>
        <v>passenger truck</v>
      </c>
      <c r="G4014" t="str">
        <f>IFERROR(VLOOKUP(TRIM(sas_2015[[#This Row],[Registration type]]),regi_cat[],2,FALSE)," ")</f>
        <v>auto</v>
      </c>
    </row>
    <row r="4015" spans="3:7" x14ac:dyDescent="0.2">
      <c r="C4015" t="s">
        <v>1083</v>
      </c>
      <c r="D4015" t="s">
        <v>823</v>
      </c>
      <c r="E4015">
        <v>27</v>
      </c>
      <c r="F4015" t="str">
        <f>IFERROR(VLOOKUP(TRIM(sas_2015[[#This Row],[vehicle_Body type]]),body_cat[],2,FALSE)," ")</f>
        <v>passenger truck</v>
      </c>
      <c r="G4015" t="str">
        <f>IFERROR(VLOOKUP(TRIM(sas_2015[[#This Row],[Registration type]]),regi_cat[],2,FALSE)," ")</f>
        <v>auto</v>
      </c>
    </row>
    <row r="4016" spans="3:7" x14ac:dyDescent="0.2">
      <c r="C4016" t="s">
        <v>1085</v>
      </c>
      <c r="D4016" t="s">
        <v>768</v>
      </c>
      <c r="E4016">
        <v>5</v>
      </c>
      <c r="F4016" t="str">
        <f>IFERROR(VLOOKUP(TRIM(sas_2015[[#This Row],[vehicle_Body type]]),body_cat[],2,FALSE)," ")</f>
        <v>auto</v>
      </c>
      <c r="G4016" t="str">
        <f>IFERROR(VLOOKUP(TRIM(sas_2015[[#This Row],[Registration type]]),regi_cat[],2,FALSE)," ")</f>
        <v>auto</v>
      </c>
    </row>
    <row r="4017" spans="3:7" x14ac:dyDescent="0.2">
      <c r="C4017" t="s">
        <v>1085</v>
      </c>
      <c r="D4017" t="s">
        <v>779</v>
      </c>
      <c r="E4017">
        <v>2</v>
      </c>
      <c r="F4017" t="str">
        <f>IFERROR(VLOOKUP(TRIM(sas_2015[[#This Row],[vehicle_Body type]]),body_cat[],2,FALSE)," ")</f>
        <v>auto</v>
      </c>
      <c r="G4017" t="str">
        <f>IFERROR(VLOOKUP(TRIM(sas_2015[[#This Row],[Registration type]]),regi_cat[],2,FALSE)," ")</f>
        <v>passenger truck</v>
      </c>
    </row>
    <row r="4018" spans="3:7" x14ac:dyDescent="0.2">
      <c r="C4018" t="s">
        <v>1085</v>
      </c>
      <c r="D4018" t="s">
        <v>722</v>
      </c>
      <c r="E4018">
        <v>57</v>
      </c>
      <c r="F4018" t="str">
        <f>IFERROR(VLOOKUP(TRIM(sas_2015[[#This Row],[vehicle_Body type]]),body_cat[],2,FALSE)," ")</f>
        <v>auto</v>
      </c>
      <c r="G4018" t="str">
        <f>IFERROR(VLOOKUP(TRIM(sas_2015[[#This Row],[Registration type]]),regi_cat[],2,FALSE)," ")</f>
        <v>auto</v>
      </c>
    </row>
    <row r="4019" spans="3:7" x14ac:dyDescent="0.2">
      <c r="C4019" t="s">
        <v>1085</v>
      </c>
      <c r="D4019" t="s">
        <v>840</v>
      </c>
      <c r="E4019">
        <v>1</v>
      </c>
      <c r="F4019" t="str">
        <f>IFERROR(VLOOKUP(TRIM(sas_2015[[#This Row],[vehicle_Body type]]),body_cat[],2,FALSE)," ")</f>
        <v>auto</v>
      </c>
      <c r="G4019" t="str">
        <f>IFERROR(VLOOKUP(TRIM(sas_2015[[#This Row],[Registration type]]),regi_cat[],2,FALSE)," ")</f>
        <v>auto</v>
      </c>
    </row>
    <row r="4020" spans="3:7" x14ac:dyDescent="0.2">
      <c r="C4020" t="s">
        <v>1085</v>
      </c>
      <c r="D4020" t="s">
        <v>784</v>
      </c>
      <c r="E4020">
        <v>1</v>
      </c>
      <c r="F4020" t="str">
        <f>IFERROR(VLOOKUP(TRIM(sas_2015[[#This Row],[vehicle_Body type]]),body_cat[],2,FALSE)," ")</f>
        <v>auto</v>
      </c>
      <c r="G4020" t="str">
        <f>IFERROR(VLOOKUP(TRIM(sas_2015[[#This Row],[Registration type]]),regi_cat[],2,FALSE)," ")</f>
        <v>passenger truck</v>
      </c>
    </row>
    <row r="4021" spans="3:7" x14ac:dyDescent="0.2">
      <c r="C4021" t="s">
        <v>1085</v>
      </c>
      <c r="D4021" t="s">
        <v>802</v>
      </c>
      <c r="E4021">
        <v>1</v>
      </c>
      <c r="F4021" t="str">
        <f>IFERROR(VLOOKUP(TRIM(sas_2015[[#This Row],[vehicle_Body type]]),body_cat[],2,FALSE)," ")</f>
        <v>auto</v>
      </c>
      <c r="G4021" t="str">
        <f>IFERROR(VLOOKUP(TRIM(sas_2015[[#This Row],[Registration type]]),regi_cat[],2,FALSE)," ")</f>
        <v>auto</v>
      </c>
    </row>
    <row r="4022" spans="3:7" x14ac:dyDescent="0.2">
      <c r="C4022" t="s">
        <v>1085</v>
      </c>
      <c r="D4022" t="s">
        <v>809</v>
      </c>
      <c r="E4022">
        <v>101</v>
      </c>
      <c r="F4022" t="str">
        <f>IFERROR(VLOOKUP(TRIM(sas_2015[[#This Row],[vehicle_Body type]]),body_cat[],2,FALSE)," ")</f>
        <v>auto</v>
      </c>
      <c r="G4022" t="str">
        <f>IFERROR(VLOOKUP(TRIM(sas_2015[[#This Row],[Registration type]]),regi_cat[],2,FALSE)," ")</f>
        <v>auto</v>
      </c>
    </row>
    <row r="4023" spans="3:7" x14ac:dyDescent="0.2">
      <c r="C4023" t="s">
        <v>1085</v>
      </c>
      <c r="D4023" t="s">
        <v>749</v>
      </c>
      <c r="E4023">
        <v>78</v>
      </c>
      <c r="F4023" t="str">
        <f>IFERROR(VLOOKUP(TRIM(sas_2015[[#This Row],[vehicle_Body type]]),body_cat[],2,FALSE)," ")</f>
        <v>auto</v>
      </c>
      <c r="G4023" t="str">
        <f>IFERROR(VLOOKUP(TRIM(sas_2015[[#This Row],[Registration type]]),regi_cat[],2,FALSE)," ")</f>
        <v xml:space="preserve"> </v>
      </c>
    </row>
    <row r="4024" spans="3:7" x14ac:dyDescent="0.2">
      <c r="C4024" t="s">
        <v>1085</v>
      </c>
      <c r="D4024" t="s">
        <v>750</v>
      </c>
      <c r="E4024">
        <v>14</v>
      </c>
      <c r="F4024" t="str">
        <f>IFERROR(VLOOKUP(TRIM(sas_2015[[#This Row],[vehicle_Body type]]),body_cat[],2,FALSE)," ")</f>
        <v>auto</v>
      </c>
      <c r="G4024" t="str">
        <f>IFERROR(VLOOKUP(TRIM(sas_2015[[#This Row],[Registration type]]),regi_cat[],2,FALSE)," ")</f>
        <v xml:space="preserve"> </v>
      </c>
    </row>
    <row r="4025" spans="3:7" x14ac:dyDescent="0.2">
      <c r="C4025" t="s">
        <v>1085</v>
      </c>
      <c r="D4025" t="s">
        <v>867</v>
      </c>
      <c r="E4025">
        <v>31</v>
      </c>
      <c r="F4025" t="str">
        <f>IFERROR(VLOOKUP(TRIM(sas_2015[[#This Row],[vehicle_Body type]]),body_cat[],2,FALSE)," ")</f>
        <v>auto</v>
      </c>
      <c r="G4025" t="str">
        <f>IFERROR(VLOOKUP(TRIM(sas_2015[[#This Row],[Registration type]]),regi_cat[],2,FALSE)," ")</f>
        <v xml:space="preserve"> </v>
      </c>
    </row>
    <row r="4026" spans="3:7" x14ac:dyDescent="0.2">
      <c r="C4026" t="s">
        <v>1085</v>
      </c>
      <c r="D4026" t="s">
        <v>766</v>
      </c>
      <c r="E4026">
        <v>9</v>
      </c>
      <c r="F4026" t="str">
        <f>IFERROR(VLOOKUP(TRIM(sas_2015[[#This Row],[vehicle_Body type]]),body_cat[],2,FALSE)," ")</f>
        <v>auto</v>
      </c>
      <c r="G4026" t="str">
        <f>IFERROR(VLOOKUP(TRIM(sas_2015[[#This Row],[Registration type]]),regi_cat[],2,FALSE)," ")</f>
        <v>auto</v>
      </c>
    </row>
    <row r="4027" spans="3:7" x14ac:dyDescent="0.2">
      <c r="C4027" t="s">
        <v>1085</v>
      </c>
      <c r="D4027" t="s">
        <v>767</v>
      </c>
      <c r="E4027">
        <v>203</v>
      </c>
      <c r="F4027" t="str">
        <f>IFERROR(VLOOKUP(TRIM(sas_2015[[#This Row],[vehicle_Body type]]),body_cat[],2,FALSE)," ")</f>
        <v>auto</v>
      </c>
      <c r="G4027" t="str">
        <f>IFERROR(VLOOKUP(TRIM(sas_2015[[#This Row],[Registration type]]),regi_cat[],2,FALSE)," ")</f>
        <v>passenger truck</v>
      </c>
    </row>
    <row r="4028" spans="3:7" x14ac:dyDescent="0.2">
      <c r="C4028" t="s">
        <v>1085</v>
      </c>
      <c r="D4028" t="s">
        <v>769</v>
      </c>
      <c r="E4028">
        <v>4</v>
      </c>
      <c r="F4028" t="str">
        <f>IFERROR(VLOOKUP(TRIM(sas_2015[[#This Row],[vehicle_Body type]]),body_cat[],2,FALSE)," ")</f>
        <v>auto</v>
      </c>
      <c r="G4028" t="str">
        <f>IFERROR(VLOOKUP(TRIM(sas_2015[[#This Row],[Registration type]]),regi_cat[],2,FALSE)," ")</f>
        <v>auto</v>
      </c>
    </row>
    <row r="4029" spans="3:7" x14ac:dyDescent="0.2">
      <c r="C4029" t="s">
        <v>1085</v>
      </c>
      <c r="D4029" t="s">
        <v>770</v>
      </c>
      <c r="E4029">
        <v>2</v>
      </c>
      <c r="F4029" t="str">
        <f>IFERROR(VLOOKUP(TRIM(sas_2015[[#This Row],[vehicle_Body type]]),body_cat[],2,FALSE)," ")</f>
        <v>auto</v>
      </c>
      <c r="G4029" t="str">
        <f>IFERROR(VLOOKUP(TRIM(sas_2015[[#This Row],[Registration type]]),regi_cat[],2,FALSE)," ")</f>
        <v>auto</v>
      </c>
    </row>
    <row r="4030" spans="3:7" x14ac:dyDescent="0.2">
      <c r="C4030" t="s">
        <v>1085</v>
      </c>
      <c r="D4030" t="s">
        <v>771</v>
      </c>
      <c r="E4030">
        <v>198</v>
      </c>
      <c r="F4030" t="str">
        <f>IFERROR(VLOOKUP(TRIM(sas_2015[[#This Row],[vehicle_Body type]]),body_cat[],2,FALSE)," ")</f>
        <v>auto</v>
      </c>
      <c r="G4030" t="str">
        <f>IFERROR(VLOOKUP(TRIM(sas_2015[[#This Row],[Registration type]]),regi_cat[],2,FALSE)," ")</f>
        <v>auto</v>
      </c>
    </row>
    <row r="4031" spans="3:7" x14ac:dyDescent="0.2">
      <c r="C4031" t="s">
        <v>1085</v>
      </c>
      <c r="D4031" t="s">
        <v>710</v>
      </c>
      <c r="E4031">
        <v>81</v>
      </c>
      <c r="F4031" t="str">
        <f>IFERROR(VLOOKUP(TRIM(sas_2015[[#This Row],[vehicle_Body type]]),body_cat[],2,FALSE)," ")</f>
        <v>auto</v>
      </c>
      <c r="G4031" t="str">
        <f>IFERROR(VLOOKUP(TRIM(sas_2015[[#This Row],[Registration type]]),regi_cat[],2,FALSE)," ")</f>
        <v>light commercial truck</v>
      </c>
    </row>
    <row r="4032" spans="3:7" x14ac:dyDescent="0.2">
      <c r="C4032" t="s">
        <v>1085</v>
      </c>
      <c r="D4032" t="s">
        <v>772</v>
      </c>
      <c r="E4032">
        <v>126</v>
      </c>
      <c r="F4032" t="str">
        <f>IFERROR(VLOOKUP(TRIM(sas_2015[[#This Row],[vehicle_Body type]]),body_cat[],2,FALSE)," ")</f>
        <v>auto</v>
      </c>
      <c r="G4032" t="str">
        <f>IFERROR(VLOOKUP(TRIM(sas_2015[[#This Row],[Registration type]]),regi_cat[],2,FALSE)," ")</f>
        <v>auto</v>
      </c>
    </row>
    <row r="4033" spans="3:7" x14ac:dyDescent="0.2">
      <c r="C4033" t="s">
        <v>1085</v>
      </c>
      <c r="D4033" t="s">
        <v>711</v>
      </c>
      <c r="E4033">
        <v>181</v>
      </c>
      <c r="F4033" t="str">
        <f>IFERROR(VLOOKUP(TRIM(sas_2015[[#This Row],[vehicle_Body type]]),body_cat[],2,FALSE)," ")</f>
        <v>auto</v>
      </c>
      <c r="G4033" t="str">
        <f>IFERROR(VLOOKUP(TRIM(sas_2015[[#This Row],[Registration type]]),regi_cat[],2,FALSE)," ")</f>
        <v>auto</v>
      </c>
    </row>
    <row r="4034" spans="3:7" x14ac:dyDescent="0.2">
      <c r="C4034" t="s">
        <v>1085</v>
      </c>
      <c r="D4034" t="s">
        <v>773</v>
      </c>
      <c r="E4034">
        <v>167</v>
      </c>
      <c r="F4034" t="str">
        <f>IFERROR(VLOOKUP(TRIM(sas_2015[[#This Row],[vehicle_Body type]]),body_cat[],2,FALSE)," ")</f>
        <v>auto</v>
      </c>
      <c r="G4034" t="str">
        <f>IFERROR(VLOOKUP(TRIM(sas_2015[[#This Row],[Registration type]]),regi_cat[],2,FALSE)," ")</f>
        <v>auto</v>
      </c>
    </row>
    <row r="4035" spans="3:7" x14ac:dyDescent="0.2">
      <c r="C4035" t="s">
        <v>1085</v>
      </c>
      <c r="D4035" t="s">
        <v>774</v>
      </c>
      <c r="E4035">
        <v>47</v>
      </c>
      <c r="F4035" t="str">
        <f>IFERROR(VLOOKUP(TRIM(sas_2015[[#This Row],[vehicle_Body type]]),body_cat[],2,FALSE)," ")</f>
        <v>auto</v>
      </c>
      <c r="G4035" t="str">
        <f>IFERROR(VLOOKUP(TRIM(sas_2015[[#This Row],[Registration type]]),regi_cat[],2,FALSE)," ")</f>
        <v>auto</v>
      </c>
    </row>
    <row r="4036" spans="3:7" x14ac:dyDescent="0.2">
      <c r="C4036" t="s">
        <v>1085</v>
      </c>
      <c r="D4036" t="s">
        <v>775</v>
      </c>
      <c r="E4036">
        <v>63</v>
      </c>
      <c r="F4036" t="str">
        <f>IFERROR(VLOOKUP(TRIM(sas_2015[[#This Row],[vehicle_Body type]]),body_cat[],2,FALSE)," ")</f>
        <v>auto</v>
      </c>
      <c r="G4036" t="str">
        <f>IFERROR(VLOOKUP(TRIM(sas_2015[[#This Row],[Registration type]]),regi_cat[],2,FALSE)," ")</f>
        <v>auto</v>
      </c>
    </row>
    <row r="4037" spans="3:7" x14ac:dyDescent="0.2">
      <c r="C4037" t="s">
        <v>1085</v>
      </c>
      <c r="D4037" t="s">
        <v>776</v>
      </c>
      <c r="E4037">
        <v>33</v>
      </c>
      <c r="F4037" t="str">
        <f>IFERROR(VLOOKUP(TRIM(sas_2015[[#This Row],[vehicle_Body type]]),body_cat[],2,FALSE)," ")</f>
        <v>auto</v>
      </c>
      <c r="G4037" t="str">
        <f>IFERROR(VLOOKUP(TRIM(sas_2015[[#This Row],[Registration type]]),regi_cat[],2,FALSE)," ")</f>
        <v>auto</v>
      </c>
    </row>
    <row r="4038" spans="3:7" x14ac:dyDescent="0.2">
      <c r="C4038" t="s">
        <v>1085</v>
      </c>
      <c r="D4038" t="s">
        <v>712</v>
      </c>
      <c r="E4038">
        <v>361</v>
      </c>
      <c r="F4038" t="str">
        <f>IFERROR(VLOOKUP(TRIM(sas_2015[[#This Row],[vehicle_Body type]]),body_cat[],2,FALSE)," ")</f>
        <v>auto</v>
      </c>
      <c r="G4038" t="str">
        <f>IFERROR(VLOOKUP(TRIM(sas_2015[[#This Row],[Registration type]]),regi_cat[],2,FALSE)," ")</f>
        <v>auto</v>
      </c>
    </row>
    <row r="4039" spans="3:7" x14ac:dyDescent="0.2">
      <c r="C4039" t="s">
        <v>1085</v>
      </c>
      <c r="D4039" t="s">
        <v>713</v>
      </c>
      <c r="E4039">
        <v>72</v>
      </c>
      <c r="F4039" t="str">
        <f>IFERROR(VLOOKUP(TRIM(sas_2015[[#This Row],[vehicle_Body type]]),body_cat[],2,FALSE)," ")</f>
        <v>auto</v>
      </c>
      <c r="G4039" t="str">
        <f>IFERROR(VLOOKUP(TRIM(sas_2015[[#This Row],[Registration type]]),regi_cat[],2,FALSE)," ")</f>
        <v>auto</v>
      </c>
    </row>
    <row r="4040" spans="3:7" x14ac:dyDescent="0.2">
      <c r="C4040" t="s">
        <v>1085</v>
      </c>
      <c r="D4040" t="s">
        <v>836</v>
      </c>
      <c r="E4040">
        <v>2649</v>
      </c>
      <c r="F4040" t="str">
        <f>IFERROR(VLOOKUP(TRIM(sas_2015[[#This Row],[vehicle_Body type]]),body_cat[],2,FALSE)," ")</f>
        <v>auto</v>
      </c>
      <c r="G4040" t="str">
        <f>IFERROR(VLOOKUP(TRIM(sas_2015[[#This Row],[Registration type]]),regi_cat[],2,FALSE)," ")</f>
        <v>auto</v>
      </c>
    </row>
    <row r="4041" spans="3:7" x14ac:dyDescent="0.2">
      <c r="C4041" t="s">
        <v>1085</v>
      </c>
      <c r="D4041" t="s">
        <v>714</v>
      </c>
      <c r="E4041">
        <v>50</v>
      </c>
      <c r="F4041" t="str">
        <f>IFERROR(VLOOKUP(TRIM(sas_2015[[#This Row],[vehicle_Body type]]),body_cat[],2,FALSE)," ")</f>
        <v>auto</v>
      </c>
      <c r="G4041" t="str">
        <f>IFERROR(VLOOKUP(TRIM(sas_2015[[#This Row],[Registration type]]),regi_cat[],2,FALSE)," ")</f>
        <v>auto</v>
      </c>
    </row>
    <row r="4042" spans="3:7" x14ac:dyDescent="0.2">
      <c r="C4042" t="s">
        <v>1085</v>
      </c>
      <c r="D4042" t="s">
        <v>715</v>
      </c>
      <c r="E4042">
        <v>169</v>
      </c>
      <c r="F4042" t="str">
        <f>IFERROR(VLOOKUP(TRIM(sas_2015[[#This Row],[vehicle_Body type]]),body_cat[],2,FALSE)," ")</f>
        <v>auto</v>
      </c>
      <c r="G4042" t="str">
        <f>IFERROR(VLOOKUP(TRIM(sas_2015[[#This Row],[Registration type]]),regi_cat[],2,FALSE)," ")</f>
        <v>auto</v>
      </c>
    </row>
    <row r="4043" spans="3:7" x14ac:dyDescent="0.2">
      <c r="C4043" t="s">
        <v>1085</v>
      </c>
      <c r="D4043" t="s">
        <v>716</v>
      </c>
      <c r="E4043">
        <v>37</v>
      </c>
      <c r="F4043" t="str">
        <f>IFERROR(VLOOKUP(TRIM(sas_2015[[#This Row],[vehicle_Body type]]),body_cat[],2,FALSE)," ")</f>
        <v>auto</v>
      </c>
      <c r="G4043" t="str">
        <f>IFERROR(VLOOKUP(TRIM(sas_2015[[#This Row],[Registration type]]),regi_cat[],2,FALSE)," ")</f>
        <v>auto</v>
      </c>
    </row>
    <row r="4044" spans="3:7" x14ac:dyDescent="0.2">
      <c r="C4044" t="s">
        <v>1085</v>
      </c>
      <c r="D4044" t="s">
        <v>717</v>
      </c>
      <c r="E4044">
        <v>142</v>
      </c>
      <c r="F4044" t="str">
        <f>IFERROR(VLOOKUP(TRIM(sas_2015[[#This Row],[vehicle_Body type]]),body_cat[],2,FALSE)," ")</f>
        <v>auto</v>
      </c>
      <c r="G4044" t="str">
        <f>IFERROR(VLOOKUP(TRIM(sas_2015[[#This Row],[Registration type]]),regi_cat[],2,FALSE)," ")</f>
        <v>auto</v>
      </c>
    </row>
    <row r="4045" spans="3:7" x14ac:dyDescent="0.2">
      <c r="C4045" t="s">
        <v>1085</v>
      </c>
      <c r="D4045" t="s">
        <v>777</v>
      </c>
      <c r="E4045">
        <v>4</v>
      </c>
      <c r="F4045" t="str">
        <f>IFERROR(VLOOKUP(TRIM(sas_2015[[#This Row],[vehicle_Body type]]),body_cat[],2,FALSE)," ")</f>
        <v>auto</v>
      </c>
      <c r="G4045" t="str">
        <f>IFERROR(VLOOKUP(TRIM(sas_2015[[#This Row],[Registration type]]),regi_cat[],2,FALSE)," ")</f>
        <v>auto</v>
      </c>
    </row>
    <row r="4046" spans="3:7" x14ac:dyDescent="0.2">
      <c r="C4046" t="s">
        <v>1085</v>
      </c>
      <c r="D4046" t="s">
        <v>718</v>
      </c>
      <c r="E4046">
        <v>317</v>
      </c>
      <c r="F4046" t="str">
        <f>IFERROR(VLOOKUP(TRIM(sas_2015[[#This Row],[vehicle_Body type]]),body_cat[],2,FALSE)," ")</f>
        <v>auto</v>
      </c>
      <c r="G4046" t="str">
        <f>IFERROR(VLOOKUP(TRIM(sas_2015[[#This Row],[Registration type]]),regi_cat[],2,FALSE)," ")</f>
        <v>auto</v>
      </c>
    </row>
    <row r="4047" spans="3:7" x14ac:dyDescent="0.2">
      <c r="C4047" t="s">
        <v>1085</v>
      </c>
      <c r="D4047" t="s">
        <v>892</v>
      </c>
      <c r="E4047">
        <v>3</v>
      </c>
      <c r="F4047" t="str">
        <f>IFERROR(VLOOKUP(TRIM(sas_2015[[#This Row],[vehicle_Body type]]),body_cat[],2,FALSE)," ")</f>
        <v>auto</v>
      </c>
      <c r="G4047" t="str">
        <f>IFERROR(VLOOKUP(TRIM(sas_2015[[#This Row],[Registration type]]),regi_cat[],2,FALSE)," ")</f>
        <v>auto</v>
      </c>
    </row>
    <row r="4048" spans="3:7" x14ac:dyDescent="0.2">
      <c r="C4048" t="s">
        <v>1085</v>
      </c>
      <c r="D4048" t="s">
        <v>778</v>
      </c>
      <c r="E4048">
        <v>4</v>
      </c>
      <c r="F4048" t="str">
        <f>IFERROR(VLOOKUP(TRIM(sas_2015[[#This Row],[vehicle_Body type]]),body_cat[],2,FALSE)," ")</f>
        <v>auto</v>
      </c>
      <c r="G4048" t="str">
        <f>IFERROR(VLOOKUP(TRIM(sas_2015[[#This Row],[Registration type]]),regi_cat[],2,FALSE)," ")</f>
        <v>auto</v>
      </c>
    </row>
    <row r="4049" spans="3:7" x14ac:dyDescent="0.2">
      <c r="C4049" t="s">
        <v>1085</v>
      </c>
      <c r="D4049" t="s">
        <v>719</v>
      </c>
      <c r="E4049">
        <v>216</v>
      </c>
      <c r="F4049" t="str">
        <f>IFERROR(VLOOKUP(TRIM(sas_2015[[#This Row],[vehicle_Body type]]),body_cat[],2,FALSE)," ")</f>
        <v>auto</v>
      </c>
      <c r="G4049" t="str">
        <f>IFERROR(VLOOKUP(TRIM(sas_2015[[#This Row],[Registration type]]),regi_cat[],2,FALSE)," ")</f>
        <v>auto</v>
      </c>
    </row>
    <row r="4050" spans="3:7" x14ac:dyDescent="0.2">
      <c r="C4050" t="s">
        <v>1085</v>
      </c>
      <c r="D4050" t="s">
        <v>780</v>
      </c>
      <c r="E4050">
        <v>12</v>
      </c>
      <c r="F4050" t="str">
        <f>IFERROR(VLOOKUP(TRIM(sas_2015[[#This Row],[vehicle_Body type]]),body_cat[],2,FALSE)," ")</f>
        <v>auto</v>
      </c>
      <c r="G4050" t="str">
        <f>IFERROR(VLOOKUP(TRIM(sas_2015[[#This Row],[Registration type]]),regi_cat[],2,FALSE)," ")</f>
        <v>auto</v>
      </c>
    </row>
    <row r="4051" spans="3:7" x14ac:dyDescent="0.2">
      <c r="C4051" t="s">
        <v>1085</v>
      </c>
      <c r="D4051" t="s">
        <v>781</v>
      </c>
      <c r="E4051">
        <v>65</v>
      </c>
      <c r="F4051" t="str">
        <f>IFERROR(VLOOKUP(TRIM(sas_2015[[#This Row],[vehicle_Body type]]),body_cat[],2,FALSE)," ")</f>
        <v>auto</v>
      </c>
      <c r="G4051" t="str">
        <f>IFERROR(VLOOKUP(TRIM(sas_2015[[#This Row],[Registration type]]),regi_cat[],2,FALSE)," ")</f>
        <v>auto</v>
      </c>
    </row>
    <row r="4052" spans="3:7" x14ac:dyDescent="0.2">
      <c r="C4052" t="s">
        <v>1085</v>
      </c>
      <c r="D4052" t="s">
        <v>782</v>
      </c>
      <c r="E4052">
        <v>1</v>
      </c>
      <c r="F4052" t="str">
        <f>IFERROR(VLOOKUP(TRIM(sas_2015[[#This Row],[vehicle_Body type]]),body_cat[],2,FALSE)," ")</f>
        <v>auto</v>
      </c>
      <c r="G4052" t="str">
        <f>IFERROR(VLOOKUP(TRIM(sas_2015[[#This Row],[Registration type]]),regi_cat[],2,FALSE)," ")</f>
        <v>auto</v>
      </c>
    </row>
    <row r="4053" spans="3:7" x14ac:dyDescent="0.2">
      <c r="C4053" t="s">
        <v>1085</v>
      </c>
      <c r="D4053" t="s">
        <v>721</v>
      </c>
      <c r="E4053">
        <v>1718</v>
      </c>
      <c r="F4053" t="str">
        <f>IFERROR(VLOOKUP(TRIM(sas_2015[[#This Row],[vehicle_Body type]]),body_cat[],2,FALSE)," ")</f>
        <v>auto</v>
      </c>
      <c r="G4053" t="str">
        <f>IFERROR(VLOOKUP(TRIM(sas_2015[[#This Row],[Registration type]]),regi_cat[],2,FALSE)," ")</f>
        <v>auto</v>
      </c>
    </row>
    <row r="4054" spans="3:7" x14ac:dyDescent="0.2">
      <c r="C4054" t="s">
        <v>1085</v>
      </c>
      <c r="D4054" t="s">
        <v>783</v>
      </c>
      <c r="E4054">
        <v>23</v>
      </c>
      <c r="F4054" t="str">
        <f>IFERROR(VLOOKUP(TRIM(sas_2015[[#This Row],[vehicle_Body type]]),body_cat[],2,FALSE)," ")</f>
        <v>auto</v>
      </c>
      <c r="G4054" t="str">
        <f>IFERROR(VLOOKUP(TRIM(sas_2015[[#This Row],[Registration type]]),regi_cat[],2,FALSE)," ")</f>
        <v>auto</v>
      </c>
    </row>
    <row r="4055" spans="3:7" x14ac:dyDescent="0.2">
      <c r="C4055" t="s">
        <v>1085</v>
      </c>
      <c r="D4055" t="s">
        <v>865</v>
      </c>
      <c r="E4055">
        <v>5</v>
      </c>
      <c r="F4055" t="str">
        <f>IFERROR(VLOOKUP(TRIM(sas_2015[[#This Row],[vehicle_Body type]]),body_cat[],2,FALSE)," ")</f>
        <v>auto</v>
      </c>
      <c r="G4055" t="str">
        <f>IFERROR(VLOOKUP(TRIM(sas_2015[[#This Row],[Registration type]]),regi_cat[],2,FALSE)," ")</f>
        <v>light commercial truck</v>
      </c>
    </row>
    <row r="4056" spans="3:7" x14ac:dyDescent="0.2">
      <c r="C4056" t="s">
        <v>1085</v>
      </c>
      <c r="D4056" t="s">
        <v>902</v>
      </c>
      <c r="E4056">
        <v>2</v>
      </c>
      <c r="F4056" t="str">
        <f>IFERROR(VLOOKUP(TRIM(sas_2015[[#This Row],[vehicle_Body type]]),body_cat[],2,FALSE)," ")</f>
        <v>auto</v>
      </c>
      <c r="G4056" t="str">
        <f>IFERROR(VLOOKUP(TRIM(sas_2015[[#This Row],[Registration type]]),regi_cat[],2,FALSE)," ")</f>
        <v>single unit short haul</v>
      </c>
    </row>
    <row r="4057" spans="3:7" x14ac:dyDescent="0.2">
      <c r="C4057" t="s">
        <v>1085</v>
      </c>
      <c r="D4057" t="s">
        <v>893</v>
      </c>
      <c r="E4057">
        <v>2</v>
      </c>
      <c r="F4057" t="str">
        <f>IFERROR(VLOOKUP(TRIM(sas_2015[[#This Row],[vehicle_Body type]]),body_cat[],2,FALSE)," ")</f>
        <v>auto</v>
      </c>
      <c r="G4057" t="str">
        <f>IFERROR(VLOOKUP(TRIM(sas_2015[[#This Row],[Registration type]]),regi_cat[],2,FALSE)," ")</f>
        <v>single unit short haul</v>
      </c>
    </row>
    <row r="4058" spans="3:7" x14ac:dyDescent="0.2">
      <c r="C4058" t="s">
        <v>1085</v>
      </c>
      <c r="D4058" t="s">
        <v>903</v>
      </c>
      <c r="E4058">
        <v>5</v>
      </c>
      <c r="F4058" t="str">
        <f>IFERROR(VLOOKUP(TRIM(sas_2015[[#This Row],[vehicle_Body type]]),body_cat[],2,FALSE)," ")</f>
        <v>auto</v>
      </c>
      <c r="G4058" t="str">
        <f>IFERROR(VLOOKUP(TRIM(sas_2015[[#This Row],[Registration type]]),regi_cat[],2,FALSE)," ")</f>
        <v>single unit short haul</v>
      </c>
    </row>
    <row r="4059" spans="3:7" x14ac:dyDescent="0.2">
      <c r="C4059" t="s">
        <v>1085</v>
      </c>
      <c r="D4059" t="s">
        <v>904</v>
      </c>
      <c r="E4059">
        <v>1</v>
      </c>
      <c r="F4059" t="str">
        <f>IFERROR(VLOOKUP(TRIM(sas_2015[[#This Row],[vehicle_Body type]]),body_cat[],2,FALSE)," ")</f>
        <v>auto</v>
      </c>
      <c r="G4059" t="str">
        <f>IFERROR(VLOOKUP(TRIM(sas_2015[[#This Row],[Registration type]]),regi_cat[],2,FALSE)," ")</f>
        <v>combination short haul</v>
      </c>
    </row>
    <row r="4060" spans="3:7" x14ac:dyDescent="0.2">
      <c r="C4060" t="s">
        <v>1085</v>
      </c>
      <c r="D4060" t="s">
        <v>924</v>
      </c>
      <c r="E4060">
        <v>1</v>
      </c>
      <c r="F4060" t="str">
        <f>IFERROR(VLOOKUP(TRIM(sas_2015[[#This Row],[vehicle_Body type]]),body_cat[],2,FALSE)," ")</f>
        <v>auto</v>
      </c>
      <c r="G4060" t="str">
        <f>IFERROR(VLOOKUP(TRIM(sas_2015[[#This Row],[Registration type]]),regi_cat[],2,FALSE)," ")</f>
        <v>combination short haul</v>
      </c>
    </row>
    <row r="4061" spans="3:7" x14ac:dyDescent="0.2">
      <c r="C4061" t="s">
        <v>1085</v>
      </c>
      <c r="D4061" t="s">
        <v>905</v>
      </c>
      <c r="E4061">
        <v>1</v>
      </c>
      <c r="F4061" t="str">
        <f>IFERROR(VLOOKUP(TRIM(sas_2015[[#This Row],[vehicle_Body type]]),body_cat[],2,FALSE)," ")</f>
        <v>auto</v>
      </c>
      <c r="G4061" t="str">
        <f>IFERROR(VLOOKUP(TRIM(sas_2015[[#This Row],[Registration type]]),regi_cat[],2,FALSE)," ")</f>
        <v>combination short haul</v>
      </c>
    </row>
    <row r="4062" spans="3:7" x14ac:dyDescent="0.2">
      <c r="C4062" t="s">
        <v>1085</v>
      </c>
      <c r="D4062" t="s">
        <v>906</v>
      </c>
      <c r="E4062">
        <v>2</v>
      </c>
      <c r="F4062" t="str">
        <f>IFERROR(VLOOKUP(TRIM(sas_2015[[#This Row],[vehicle_Body type]]),body_cat[],2,FALSE)," ")</f>
        <v>auto</v>
      </c>
      <c r="G4062" t="str">
        <f>IFERROR(VLOOKUP(TRIM(sas_2015[[#This Row],[Registration type]]),regi_cat[],2,FALSE)," ")</f>
        <v>passenger truck</v>
      </c>
    </row>
    <row r="4063" spans="3:7" x14ac:dyDescent="0.2">
      <c r="C4063" t="s">
        <v>1085</v>
      </c>
      <c r="D4063" t="s">
        <v>839</v>
      </c>
      <c r="E4063">
        <v>2641</v>
      </c>
      <c r="F4063" t="str">
        <f>IFERROR(VLOOKUP(TRIM(sas_2015[[#This Row],[vehicle_Body type]]),body_cat[],2,FALSE)," ")</f>
        <v>auto</v>
      </c>
      <c r="G4063" t="str">
        <f>IFERROR(VLOOKUP(TRIM(sas_2015[[#This Row],[Registration type]]),regi_cat[],2,FALSE)," ")</f>
        <v>passenger truck</v>
      </c>
    </row>
    <row r="4064" spans="3:7" x14ac:dyDescent="0.2">
      <c r="C4064" t="s">
        <v>1085</v>
      </c>
      <c r="D4064" t="s">
        <v>817</v>
      </c>
      <c r="E4064">
        <v>4</v>
      </c>
      <c r="F4064" t="str">
        <f>IFERROR(VLOOKUP(TRIM(sas_2015[[#This Row],[vehicle_Body type]]),body_cat[],2,FALSE)," ")</f>
        <v>auto</v>
      </c>
      <c r="G4064" t="str">
        <f>IFERROR(VLOOKUP(TRIM(sas_2015[[#This Row],[Registration type]]),regi_cat[],2,FALSE)," ")</f>
        <v>auto</v>
      </c>
    </row>
    <row r="4065" spans="3:7" x14ac:dyDescent="0.2">
      <c r="C4065" t="s">
        <v>1085</v>
      </c>
      <c r="D4065" t="s">
        <v>826</v>
      </c>
      <c r="E4065">
        <v>257</v>
      </c>
      <c r="F4065" t="str">
        <f>IFERROR(VLOOKUP(TRIM(sas_2015[[#This Row],[vehicle_Body type]]),body_cat[],2,FALSE)," ")</f>
        <v>auto</v>
      </c>
      <c r="G4065" t="str">
        <f>IFERROR(VLOOKUP(TRIM(sas_2015[[#This Row],[Registration type]]),regi_cat[],2,FALSE)," ")</f>
        <v>auto</v>
      </c>
    </row>
    <row r="4066" spans="3:7" x14ac:dyDescent="0.2">
      <c r="C4066" t="s">
        <v>1085</v>
      </c>
      <c r="D4066" t="s">
        <v>841</v>
      </c>
      <c r="E4066">
        <v>7</v>
      </c>
      <c r="F4066" t="str">
        <f>IFERROR(VLOOKUP(TRIM(sas_2015[[#This Row],[vehicle_Body type]]),body_cat[],2,FALSE)," ")</f>
        <v>auto</v>
      </c>
      <c r="G4066" t="str">
        <f>IFERROR(VLOOKUP(TRIM(sas_2015[[#This Row],[Registration type]]),regi_cat[],2,FALSE)," ")</f>
        <v>auto</v>
      </c>
    </row>
    <row r="4067" spans="3:7" x14ac:dyDescent="0.2">
      <c r="C4067" t="s">
        <v>1085</v>
      </c>
      <c r="D4067" t="s">
        <v>842</v>
      </c>
      <c r="E4067">
        <v>2</v>
      </c>
      <c r="F4067" t="str">
        <f>IFERROR(VLOOKUP(TRIM(sas_2015[[#This Row],[vehicle_Body type]]),body_cat[],2,FALSE)," ")</f>
        <v>auto</v>
      </c>
      <c r="G4067" t="str">
        <f>IFERROR(VLOOKUP(TRIM(sas_2015[[#This Row],[Registration type]]),regi_cat[],2,FALSE)," ")</f>
        <v>auto</v>
      </c>
    </row>
    <row r="4068" spans="3:7" x14ac:dyDescent="0.2">
      <c r="C4068" t="s">
        <v>1085</v>
      </c>
      <c r="D4068" t="s">
        <v>827</v>
      </c>
      <c r="E4068">
        <v>3</v>
      </c>
      <c r="F4068" t="str">
        <f>IFERROR(VLOOKUP(TRIM(sas_2015[[#This Row],[vehicle_Body type]]),body_cat[],2,FALSE)," ")</f>
        <v>auto</v>
      </c>
      <c r="G4068" t="str">
        <f>IFERROR(VLOOKUP(TRIM(sas_2015[[#This Row],[Registration type]]),regi_cat[],2,FALSE)," ")</f>
        <v>auto</v>
      </c>
    </row>
    <row r="4069" spans="3:7" x14ac:dyDescent="0.2">
      <c r="C4069" t="s">
        <v>1085</v>
      </c>
      <c r="D4069" t="s">
        <v>843</v>
      </c>
      <c r="E4069">
        <v>1</v>
      </c>
      <c r="F4069" t="str">
        <f>IFERROR(VLOOKUP(TRIM(sas_2015[[#This Row],[vehicle_Body type]]),body_cat[],2,FALSE)," ")</f>
        <v>auto</v>
      </c>
      <c r="G4069" t="str">
        <f>IFERROR(VLOOKUP(TRIM(sas_2015[[#This Row],[Registration type]]),regi_cat[],2,FALSE)," ")</f>
        <v>auto</v>
      </c>
    </row>
    <row r="4070" spans="3:7" x14ac:dyDescent="0.2">
      <c r="C4070" t="s">
        <v>1085</v>
      </c>
      <c r="D4070" t="s">
        <v>723</v>
      </c>
      <c r="E4070">
        <v>115</v>
      </c>
      <c r="F4070" t="str">
        <f>IFERROR(VLOOKUP(TRIM(sas_2015[[#This Row],[vehicle_Body type]]),body_cat[],2,FALSE)," ")</f>
        <v>auto</v>
      </c>
      <c r="G4070" t="str">
        <f>IFERROR(VLOOKUP(TRIM(sas_2015[[#This Row],[Registration type]]),regi_cat[],2,FALSE)," ")</f>
        <v>auto</v>
      </c>
    </row>
    <row r="4071" spans="3:7" x14ac:dyDescent="0.2">
      <c r="C4071" t="s">
        <v>1085</v>
      </c>
      <c r="D4071" t="s">
        <v>724</v>
      </c>
      <c r="E4071">
        <v>2201</v>
      </c>
      <c r="F4071" t="str">
        <f>IFERROR(VLOOKUP(TRIM(sas_2015[[#This Row],[vehicle_Body type]]),body_cat[],2,FALSE)," ")</f>
        <v>auto</v>
      </c>
      <c r="G4071" t="str">
        <f>IFERROR(VLOOKUP(TRIM(sas_2015[[#This Row],[Registration type]]),regi_cat[],2,FALSE)," ")</f>
        <v>auto</v>
      </c>
    </row>
    <row r="4072" spans="3:7" x14ac:dyDescent="0.2">
      <c r="C4072" t="s">
        <v>1085</v>
      </c>
      <c r="D4072" t="s">
        <v>787</v>
      </c>
      <c r="E4072">
        <v>14</v>
      </c>
      <c r="F4072" t="str">
        <f>IFERROR(VLOOKUP(TRIM(sas_2015[[#This Row],[vehicle_Body type]]),body_cat[],2,FALSE)," ")</f>
        <v>auto</v>
      </c>
      <c r="G4072" t="str">
        <f>IFERROR(VLOOKUP(TRIM(sas_2015[[#This Row],[Registration type]]),regi_cat[],2,FALSE)," ")</f>
        <v>auto</v>
      </c>
    </row>
    <row r="4073" spans="3:7" x14ac:dyDescent="0.2">
      <c r="C4073" t="s">
        <v>1085</v>
      </c>
      <c r="D4073" t="s">
        <v>788</v>
      </c>
      <c r="E4073">
        <v>25</v>
      </c>
      <c r="F4073" t="str">
        <f>IFERROR(VLOOKUP(TRIM(sas_2015[[#This Row],[vehicle_Body type]]),body_cat[],2,FALSE)," ")</f>
        <v>auto</v>
      </c>
      <c r="G4073" t="str">
        <f>IFERROR(VLOOKUP(TRIM(sas_2015[[#This Row],[Registration type]]),regi_cat[],2,FALSE)," ")</f>
        <v>auto</v>
      </c>
    </row>
    <row r="4074" spans="3:7" x14ac:dyDescent="0.2">
      <c r="C4074" t="s">
        <v>1085</v>
      </c>
      <c r="D4074" t="s">
        <v>789</v>
      </c>
      <c r="E4074">
        <v>3</v>
      </c>
      <c r="F4074" t="str">
        <f>IFERROR(VLOOKUP(TRIM(sas_2015[[#This Row],[vehicle_Body type]]),body_cat[],2,FALSE)," ")</f>
        <v>auto</v>
      </c>
      <c r="G4074" t="str">
        <f>IFERROR(VLOOKUP(TRIM(sas_2015[[#This Row],[Registration type]]),regi_cat[],2,FALSE)," ")</f>
        <v>auto</v>
      </c>
    </row>
    <row r="4075" spans="3:7" x14ac:dyDescent="0.2">
      <c r="C4075" t="s">
        <v>1085</v>
      </c>
      <c r="D4075" t="s">
        <v>790</v>
      </c>
      <c r="E4075">
        <v>6</v>
      </c>
      <c r="F4075" t="str">
        <f>IFERROR(VLOOKUP(TRIM(sas_2015[[#This Row],[vehicle_Body type]]),body_cat[],2,FALSE)," ")</f>
        <v>auto</v>
      </c>
      <c r="G4075" t="str">
        <f>IFERROR(VLOOKUP(TRIM(sas_2015[[#This Row],[Registration type]]),regi_cat[],2,FALSE)," ")</f>
        <v>auto</v>
      </c>
    </row>
    <row r="4076" spans="3:7" x14ac:dyDescent="0.2">
      <c r="C4076" t="s">
        <v>1085</v>
      </c>
      <c r="D4076" t="s">
        <v>725</v>
      </c>
      <c r="E4076">
        <v>62</v>
      </c>
      <c r="F4076" t="str">
        <f>IFERROR(VLOOKUP(TRIM(sas_2015[[#This Row],[vehicle_Body type]]),body_cat[],2,FALSE)," ")</f>
        <v>auto</v>
      </c>
      <c r="G4076" t="str">
        <f>IFERROR(VLOOKUP(TRIM(sas_2015[[#This Row],[Registration type]]),regi_cat[],2,FALSE)," ")</f>
        <v>auto</v>
      </c>
    </row>
    <row r="4077" spans="3:7" x14ac:dyDescent="0.2">
      <c r="C4077" t="s">
        <v>1085</v>
      </c>
      <c r="D4077" t="s">
        <v>791</v>
      </c>
      <c r="E4077">
        <v>332</v>
      </c>
      <c r="F4077" t="str">
        <f>IFERROR(VLOOKUP(TRIM(sas_2015[[#This Row],[vehicle_Body type]]),body_cat[],2,FALSE)," ")</f>
        <v>auto</v>
      </c>
      <c r="G4077" t="str">
        <f>IFERROR(VLOOKUP(TRIM(sas_2015[[#This Row],[Registration type]]),regi_cat[],2,FALSE)," ")</f>
        <v>auto</v>
      </c>
    </row>
    <row r="4078" spans="3:7" x14ac:dyDescent="0.2">
      <c r="C4078" t="s">
        <v>1085</v>
      </c>
      <c r="D4078" t="s">
        <v>727</v>
      </c>
      <c r="E4078">
        <v>197</v>
      </c>
      <c r="F4078" t="str">
        <f>IFERROR(VLOOKUP(TRIM(sas_2015[[#This Row],[vehicle_Body type]]),body_cat[],2,FALSE)," ")</f>
        <v>auto</v>
      </c>
      <c r="G4078" t="str">
        <f>IFERROR(VLOOKUP(TRIM(sas_2015[[#This Row],[Registration type]]),regi_cat[],2,FALSE)," ")</f>
        <v>auto</v>
      </c>
    </row>
    <row r="4079" spans="3:7" x14ac:dyDescent="0.2">
      <c r="C4079" t="s">
        <v>1085</v>
      </c>
      <c r="D4079" t="s">
        <v>792</v>
      </c>
      <c r="E4079">
        <v>35</v>
      </c>
      <c r="F4079" t="str">
        <f>IFERROR(VLOOKUP(TRIM(sas_2015[[#This Row],[vehicle_Body type]]),body_cat[],2,FALSE)," ")</f>
        <v>auto</v>
      </c>
      <c r="G4079" t="str">
        <f>IFERROR(VLOOKUP(TRIM(sas_2015[[#This Row],[Registration type]]),regi_cat[],2,FALSE)," ")</f>
        <v>auto</v>
      </c>
    </row>
    <row r="4080" spans="3:7" x14ac:dyDescent="0.2">
      <c r="C4080" t="s">
        <v>1085</v>
      </c>
      <c r="D4080" t="s">
        <v>730</v>
      </c>
      <c r="E4080">
        <v>418</v>
      </c>
      <c r="F4080" t="str">
        <f>IFERROR(VLOOKUP(TRIM(sas_2015[[#This Row],[vehicle_Body type]]),body_cat[],2,FALSE)," ")</f>
        <v>auto</v>
      </c>
      <c r="G4080" t="str">
        <f>IFERROR(VLOOKUP(TRIM(sas_2015[[#This Row],[Registration type]]),regi_cat[],2,FALSE)," ")</f>
        <v>light commercial truck</v>
      </c>
    </row>
    <row r="4081" spans="3:7" x14ac:dyDescent="0.2">
      <c r="C4081" t="s">
        <v>1085</v>
      </c>
      <c r="D4081" t="s">
        <v>894</v>
      </c>
      <c r="E4081">
        <v>7</v>
      </c>
      <c r="F4081" t="str">
        <f>IFERROR(VLOOKUP(TRIM(sas_2015[[#This Row],[vehicle_Body type]]),body_cat[],2,FALSE)," ")</f>
        <v>auto</v>
      </c>
      <c r="G4081" t="str">
        <f>IFERROR(VLOOKUP(TRIM(sas_2015[[#This Row],[Registration type]]),regi_cat[],2,FALSE)," ")</f>
        <v>single unit short haul</v>
      </c>
    </row>
    <row r="4082" spans="3:7" x14ac:dyDescent="0.2">
      <c r="C4082" t="s">
        <v>1085</v>
      </c>
      <c r="D4082" t="s">
        <v>895</v>
      </c>
      <c r="E4082">
        <v>32</v>
      </c>
      <c r="F4082" t="str">
        <f>IFERROR(VLOOKUP(TRIM(sas_2015[[#This Row],[vehicle_Body type]]),body_cat[],2,FALSE)," ")</f>
        <v>auto</v>
      </c>
      <c r="G4082" t="str">
        <f>IFERROR(VLOOKUP(TRIM(sas_2015[[#This Row],[Registration type]]),regi_cat[],2,FALSE)," ")</f>
        <v>single unit short haul</v>
      </c>
    </row>
    <row r="4083" spans="3:7" x14ac:dyDescent="0.2">
      <c r="C4083" t="s">
        <v>1085</v>
      </c>
      <c r="D4083" t="s">
        <v>908</v>
      </c>
      <c r="E4083">
        <v>3</v>
      </c>
      <c r="F4083" t="str">
        <f>IFERROR(VLOOKUP(TRIM(sas_2015[[#This Row],[vehicle_Body type]]),body_cat[],2,FALSE)," ")</f>
        <v>auto</v>
      </c>
      <c r="G4083" t="str">
        <f>IFERROR(VLOOKUP(TRIM(sas_2015[[#This Row],[Registration type]]),regi_cat[],2,FALSE)," ")</f>
        <v>single unit short haul</v>
      </c>
    </row>
    <row r="4084" spans="3:7" x14ac:dyDescent="0.2">
      <c r="C4084" t="s">
        <v>1085</v>
      </c>
      <c r="D4084" t="s">
        <v>896</v>
      </c>
      <c r="E4084">
        <v>25</v>
      </c>
      <c r="F4084" t="str">
        <f>IFERROR(VLOOKUP(TRIM(sas_2015[[#This Row],[vehicle_Body type]]),body_cat[],2,FALSE)," ")</f>
        <v>auto</v>
      </c>
      <c r="G4084" t="str">
        <f>IFERROR(VLOOKUP(TRIM(sas_2015[[#This Row],[Registration type]]),regi_cat[],2,FALSE)," ")</f>
        <v>single unit short haul</v>
      </c>
    </row>
    <row r="4085" spans="3:7" x14ac:dyDescent="0.2">
      <c r="C4085" t="s">
        <v>1085</v>
      </c>
      <c r="D4085" t="s">
        <v>793</v>
      </c>
      <c r="E4085">
        <v>4</v>
      </c>
      <c r="F4085" t="str">
        <f>IFERROR(VLOOKUP(TRIM(sas_2015[[#This Row],[vehicle_Body type]]),body_cat[],2,FALSE)," ")</f>
        <v>auto</v>
      </c>
      <c r="G4085" t="str">
        <f>IFERROR(VLOOKUP(TRIM(sas_2015[[#This Row],[Registration type]]),regi_cat[],2,FALSE)," ")</f>
        <v>single unit short haul</v>
      </c>
    </row>
    <row r="4086" spans="3:7" x14ac:dyDescent="0.2">
      <c r="C4086" t="s">
        <v>1085</v>
      </c>
      <c r="D4086" t="s">
        <v>909</v>
      </c>
      <c r="E4086">
        <v>6</v>
      </c>
      <c r="F4086" t="str">
        <f>IFERROR(VLOOKUP(TRIM(sas_2015[[#This Row],[vehicle_Body type]]),body_cat[],2,FALSE)," ")</f>
        <v>auto</v>
      </c>
      <c r="G4086" t="str">
        <f>IFERROR(VLOOKUP(TRIM(sas_2015[[#This Row],[Registration type]]),regi_cat[],2,FALSE)," ")</f>
        <v>single unit short haul</v>
      </c>
    </row>
    <row r="4087" spans="3:7" x14ac:dyDescent="0.2">
      <c r="C4087" t="s">
        <v>1085</v>
      </c>
      <c r="D4087" t="s">
        <v>910</v>
      </c>
      <c r="E4087">
        <v>5</v>
      </c>
      <c r="F4087" t="str">
        <f>IFERROR(VLOOKUP(TRIM(sas_2015[[#This Row],[vehicle_Body type]]),body_cat[],2,FALSE)," ")</f>
        <v>auto</v>
      </c>
      <c r="G4087" t="str">
        <f>IFERROR(VLOOKUP(TRIM(sas_2015[[#This Row],[Registration type]]),regi_cat[],2,FALSE)," ")</f>
        <v>combination short haul</v>
      </c>
    </row>
    <row r="4088" spans="3:7" x14ac:dyDescent="0.2">
      <c r="C4088" t="s">
        <v>1085</v>
      </c>
      <c r="D4088" t="s">
        <v>912</v>
      </c>
      <c r="E4088">
        <v>1</v>
      </c>
      <c r="F4088" t="str">
        <f>IFERROR(VLOOKUP(TRIM(sas_2015[[#This Row],[vehicle_Body type]]),body_cat[],2,FALSE)," ")</f>
        <v>auto</v>
      </c>
      <c r="G4088" t="str">
        <f>IFERROR(VLOOKUP(TRIM(sas_2015[[#This Row],[Registration type]]),regi_cat[],2,FALSE)," ")</f>
        <v>combination short haul</v>
      </c>
    </row>
    <row r="4089" spans="3:7" x14ac:dyDescent="0.2">
      <c r="C4089" t="s">
        <v>1085</v>
      </c>
      <c r="D4089" t="s">
        <v>735</v>
      </c>
      <c r="E4089">
        <v>74</v>
      </c>
      <c r="F4089" t="str">
        <f>IFERROR(VLOOKUP(TRIM(sas_2015[[#This Row],[vehicle_Body type]]),body_cat[],2,FALSE)," ")</f>
        <v>auto</v>
      </c>
      <c r="G4089" t="str">
        <f>IFERROR(VLOOKUP(TRIM(sas_2015[[#This Row],[Registration type]]),regi_cat[],2,FALSE)," ")</f>
        <v>auto</v>
      </c>
    </row>
    <row r="4090" spans="3:7" x14ac:dyDescent="0.2">
      <c r="C4090" t="s">
        <v>1085</v>
      </c>
      <c r="D4090" t="s">
        <v>794</v>
      </c>
      <c r="E4090">
        <v>62</v>
      </c>
      <c r="F4090" t="str">
        <f>IFERROR(VLOOKUP(TRIM(sas_2015[[#This Row],[vehicle_Body type]]),body_cat[],2,FALSE)," ")</f>
        <v>auto</v>
      </c>
      <c r="G4090" t="str">
        <f>IFERROR(VLOOKUP(TRIM(sas_2015[[#This Row],[Registration type]]),regi_cat[],2,FALSE)," ")</f>
        <v>auto</v>
      </c>
    </row>
    <row r="4091" spans="3:7" x14ac:dyDescent="0.2">
      <c r="C4091" t="s">
        <v>1085</v>
      </c>
      <c r="D4091" t="s">
        <v>736</v>
      </c>
      <c r="E4091">
        <v>8059</v>
      </c>
      <c r="F4091" t="str">
        <f>IFERROR(VLOOKUP(TRIM(sas_2015[[#This Row],[vehicle_Body type]]),body_cat[],2,FALSE)," ")</f>
        <v>auto</v>
      </c>
      <c r="G4091" t="str">
        <f>IFERROR(VLOOKUP(TRIM(sas_2015[[#This Row],[Registration type]]),regi_cat[],2,FALSE)," ")</f>
        <v>municipal other</v>
      </c>
    </row>
    <row r="4092" spans="3:7" x14ac:dyDescent="0.2">
      <c r="C4092" t="s">
        <v>1085</v>
      </c>
      <c r="D4092" t="s">
        <v>795</v>
      </c>
      <c r="E4092">
        <v>36</v>
      </c>
      <c r="F4092" t="str">
        <f>IFERROR(VLOOKUP(TRIM(sas_2015[[#This Row],[vehicle_Body type]]),body_cat[],2,FALSE)," ")</f>
        <v>auto</v>
      </c>
      <c r="G4092" t="str">
        <f>IFERROR(VLOOKUP(TRIM(sas_2015[[#This Row],[Registration type]]),regi_cat[],2,FALSE)," ")</f>
        <v>auto</v>
      </c>
    </row>
    <row r="4093" spans="3:7" x14ac:dyDescent="0.2">
      <c r="C4093" t="s">
        <v>1085</v>
      </c>
      <c r="D4093" t="s">
        <v>847</v>
      </c>
      <c r="E4093">
        <v>1</v>
      </c>
      <c r="F4093" t="str">
        <f>IFERROR(VLOOKUP(TRIM(sas_2015[[#This Row],[vehicle_Body type]]),body_cat[],2,FALSE)," ")</f>
        <v>auto</v>
      </c>
      <c r="G4093" t="str">
        <f>IFERROR(VLOOKUP(TRIM(sas_2015[[#This Row],[Registration type]]),regi_cat[],2,FALSE)," ")</f>
        <v>auto</v>
      </c>
    </row>
    <row r="4094" spans="3:7" x14ac:dyDescent="0.2">
      <c r="C4094" t="s">
        <v>1085</v>
      </c>
      <c r="D4094" t="s">
        <v>796</v>
      </c>
      <c r="E4094">
        <v>48</v>
      </c>
      <c r="F4094" t="str">
        <f>IFERROR(VLOOKUP(TRIM(sas_2015[[#This Row],[vehicle_Body type]]),body_cat[],2,FALSE)," ")</f>
        <v>auto</v>
      </c>
      <c r="G4094" t="str">
        <f>IFERROR(VLOOKUP(TRIM(sas_2015[[#This Row],[Registration type]]),regi_cat[],2,FALSE)," ")</f>
        <v>auto</v>
      </c>
    </row>
    <row r="4095" spans="3:7" x14ac:dyDescent="0.2">
      <c r="C4095" t="s">
        <v>1085</v>
      </c>
      <c r="D4095" t="s">
        <v>797</v>
      </c>
      <c r="E4095">
        <v>33</v>
      </c>
      <c r="F4095" t="str">
        <f>IFERROR(VLOOKUP(TRIM(sas_2015[[#This Row],[vehicle_Body type]]),body_cat[],2,FALSE)," ")</f>
        <v>auto</v>
      </c>
      <c r="G4095" t="str">
        <f>IFERROR(VLOOKUP(TRIM(sas_2015[[#This Row],[Registration type]]),regi_cat[],2,FALSE)," ")</f>
        <v>auto</v>
      </c>
    </row>
    <row r="4096" spans="3:7" x14ac:dyDescent="0.2">
      <c r="C4096" t="s">
        <v>1085</v>
      </c>
      <c r="D4096" t="s">
        <v>798</v>
      </c>
      <c r="E4096">
        <v>3</v>
      </c>
      <c r="F4096" t="str">
        <f>IFERROR(VLOOKUP(TRIM(sas_2015[[#This Row],[vehicle_Body type]]),body_cat[],2,FALSE)," ")</f>
        <v>auto</v>
      </c>
      <c r="G4096" t="str">
        <f>IFERROR(VLOOKUP(TRIM(sas_2015[[#This Row],[Registration type]]),regi_cat[],2,FALSE)," ")</f>
        <v>auto</v>
      </c>
    </row>
    <row r="4097" spans="3:7" x14ac:dyDescent="0.2">
      <c r="C4097" t="s">
        <v>1085</v>
      </c>
      <c r="D4097" t="s">
        <v>737</v>
      </c>
      <c r="E4097">
        <v>287</v>
      </c>
      <c r="F4097" t="str">
        <f>IFERROR(VLOOKUP(TRIM(sas_2015[[#This Row],[vehicle_Body type]]),body_cat[],2,FALSE)," ")</f>
        <v>auto</v>
      </c>
      <c r="G4097" t="str">
        <f>IFERROR(VLOOKUP(TRIM(sas_2015[[#This Row],[Registration type]]),regi_cat[],2,FALSE)," ")</f>
        <v>auto</v>
      </c>
    </row>
    <row r="4098" spans="3:7" x14ac:dyDescent="0.2">
      <c r="C4098" t="s">
        <v>1085</v>
      </c>
      <c r="D4098" t="s">
        <v>799</v>
      </c>
      <c r="E4098">
        <v>20</v>
      </c>
      <c r="F4098" t="str">
        <f>IFERROR(VLOOKUP(TRIM(sas_2015[[#This Row],[vehicle_Body type]]),body_cat[],2,FALSE)," ")</f>
        <v>auto</v>
      </c>
      <c r="G4098" t="str">
        <f>IFERROR(VLOOKUP(TRIM(sas_2015[[#This Row],[Registration type]]),regi_cat[],2,FALSE)," ")</f>
        <v>auto</v>
      </c>
    </row>
    <row r="4099" spans="3:7" x14ac:dyDescent="0.2">
      <c r="C4099" t="s">
        <v>1085</v>
      </c>
      <c r="D4099" t="s">
        <v>800</v>
      </c>
      <c r="E4099">
        <v>16</v>
      </c>
      <c r="F4099" t="str">
        <f>IFERROR(VLOOKUP(TRIM(sas_2015[[#This Row],[vehicle_Body type]]),body_cat[],2,FALSE)," ")</f>
        <v>auto</v>
      </c>
      <c r="G4099" t="str">
        <f>IFERROR(VLOOKUP(TRIM(sas_2015[[#This Row],[Registration type]]),regi_cat[],2,FALSE)," ")</f>
        <v>auto</v>
      </c>
    </row>
    <row r="4100" spans="3:7" x14ac:dyDescent="0.2">
      <c r="C4100" t="s">
        <v>1085</v>
      </c>
      <c r="D4100" t="s">
        <v>801</v>
      </c>
      <c r="E4100">
        <v>64</v>
      </c>
      <c r="F4100" t="str">
        <f>IFERROR(VLOOKUP(TRIM(sas_2015[[#This Row],[vehicle_Body type]]),body_cat[],2,FALSE)," ")</f>
        <v>auto</v>
      </c>
      <c r="G4100" t="str">
        <f>IFERROR(VLOOKUP(TRIM(sas_2015[[#This Row],[Registration type]]),regi_cat[],2,FALSE)," ")</f>
        <v>auto</v>
      </c>
    </row>
    <row r="4101" spans="3:7" x14ac:dyDescent="0.2">
      <c r="C4101" t="s">
        <v>1085</v>
      </c>
      <c r="D4101" t="s">
        <v>738</v>
      </c>
      <c r="E4101">
        <v>425094</v>
      </c>
      <c r="F4101" t="str">
        <f>IFERROR(VLOOKUP(TRIM(sas_2015[[#This Row],[vehicle_Body type]]),body_cat[],2,FALSE)," ")</f>
        <v>auto</v>
      </c>
      <c r="G4101" t="str">
        <f>IFERROR(VLOOKUP(TRIM(sas_2015[[#This Row],[Registration type]]),regi_cat[],2,FALSE)," ")</f>
        <v>auto</v>
      </c>
    </row>
    <row r="4102" spans="3:7" x14ac:dyDescent="0.2">
      <c r="C4102" t="s">
        <v>1085</v>
      </c>
      <c r="D4102" t="s">
        <v>913</v>
      </c>
      <c r="E4102">
        <v>1</v>
      </c>
      <c r="F4102" t="str">
        <f>IFERROR(VLOOKUP(TRIM(sas_2015[[#This Row],[vehicle_Body type]]),body_cat[],2,FALSE)," ")</f>
        <v>auto</v>
      </c>
      <c r="G4102" t="str">
        <f>IFERROR(VLOOKUP(TRIM(sas_2015[[#This Row],[Registration type]]),regi_cat[],2,FALSE)," ")</f>
        <v>equipment</v>
      </c>
    </row>
    <row r="4103" spans="3:7" x14ac:dyDescent="0.2">
      <c r="C4103" t="s">
        <v>1085</v>
      </c>
      <c r="D4103" t="s">
        <v>739</v>
      </c>
      <c r="E4103">
        <v>218</v>
      </c>
      <c r="F4103" t="str">
        <f>IFERROR(VLOOKUP(TRIM(sas_2015[[#This Row],[vehicle_Body type]]),body_cat[],2,FALSE)," ")</f>
        <v>auto</v>
      </c>
      <c r="G4103" t="str">
        <f>IFERROR(VLOOKUP(TRIM(sas_2015[[#This Row],[Registration type]]),regi_cat[],2,FALSE)," ")</f>
        <v>auto</v>
      </c>
    </row>
    <row r="4104" spans="3:7" x14ac:dyDescent="0.2">
      <c r="C4104" t="s">
        <v>1085</v>
      </c>
      <c r="D4104" t="s">
        <v>803</v>
      </c>
      <c r="E4104">
        <v>350</v>
      </c>
      <c r="F4104" t="str">
        <f>IFERROR(VLOOKUP(TRIM(sas_2015[[#This Row],[vehicle_Body type]]),body_cat[],2,FALSE)," ")</f>
        <v>auto</v>
      </c>
      <c r="G4104" t="str">
        <f>IFERROR(VLOOKUP(TRIM(sas_2015[[#This Row],[Registration type]]),regi_cat[],2,FALSE)," ")</f>
        <v>auto</v>
      </c>
    </row>
    <row r="4105" spans="3:7" x14ac:dyDescent="0.2">
      <c r="C4105" t="s">
        <v>1085</v>
      </c>
      <c r="D4105" t="s">
        <v>804</v>
      </c>
      <c r="E4105">
        <v>17</v>
      </c>
      <c r="F4105" t="str">
        <f>IFERROR(VLOOKUP(TRIM(sas_2015[[#This Row],[vehicle_Body type]]),body_cat[],2,FALSE)," ")</f>
        <v>auto</v>
      </c>
      <c r="G4105" t="str">
        <f>IFERROR(VLOOKUP(TRIM(sas_2015[[#This Row],[Registration type]]),regi_cat[],2,FALSE)," ")</f>
        <v>auto</v>
      </c>
    </row>
    <row r="4106" spans="3:7" x14ac:dyDescent="0.2">
      <c r="C4106" t="s">
        <v>1085</v>
      </c>
      <c r="D4106" t="s">
        <v>740</v>
      </c>
      <c r="E4106">
        <v>654</v>
      </c>
      <c r="F4106" t="str">
        <f>IFERROR(VLOOKUP(TRIM(sas_2015[[#This Row],[vehicle_Body type]]),body_cat[],2,FALSE)," ")</f>
        <v>auto</v>
      </c>
      <c r="G4106" t="str">
        <f>IFERROR(VLOOKUP(TRIM(sas_2015[[#This Row],[Registration type]]),regi_cat[],2,FALSE)," ")</f>
        <v>auto</v>
      </c>
    </row>
    <row r="4107" spans="3:7" x14ac:dyDescent="0.2">
      <c r="C4107" t="s">
        <v>1085</v>
      </c>
      <c r="D4107" t="s">
        <v>741</v>
      </c>
      <c r="E4107">
        <v>1350</v>
      </c>
      <c r="F4107" t="str">
        <f>IFERROR(VLOOKUP(TRIM(sas_2015[[#This Row],[vehicle_Body type]]),body_cat[],2,FALSE)," ")</f>
        <v>auto</v>
      </c>
      <c r="G4107" t="str">
        <f>IFERROR(VLOOKUP(TRIM(sas_2015[[#This Row],[Registration type]]),regi_cat[],2,FALSE)," ")</f>
        <v>passenger truck</v>
      </c>
    </row>
    <row r="4108" spans="3:7" x14ac:dyDescent="0.2">
      <c r="C4108" t="s">
        <v>1085</v>
      </c>
      <c r="D4108" t="s">
        <v>805</v>
      </c>
      <c r="E4108">
        <v>110</v>
      </c>
      <c r="F4108" t="str">
        <f>IFERROR(VLOOKUP(TRIM(sas_2015[[#This Row],[vehicle_Body type]]),body_cat[],2,FALSE)," ")</f>
        <v>auto</v>
      </c>
      <c r="G4108" t="str">
        <f>IFERROR(VLOOKUP(TRIM(sas_2015[[#This Row],[Registration type]]),regi_cat[],2,FALSE)," ")</f>
        <v>auto</v>
      </c>
    </row>
    <row r="4109" spans="3:7" x14ac:dyDescent="0.2">
      <c r="C4109" t="s">
        <v>1085</v>
      </c>
      <c r="D4109" t="s">
        <v>742</v>
      </c>
      <c r="E4109">
        <v>1</v>
      </c>
      <c r="F4109" t="str">
        <f>IFERROR(VLOOKUP(TRIM(sas_2015[[#This Row],[vehicle_Body type]]),body_cat[],2,FALSE)," ")</f>
        <v>auto</v>
      </c>
      <c r="G4109" t="str">
        <f>IFERROR(VLOOKUP(TRIM(sas_2015[[#This Row],[Registration type]]),regi_cat[],2,FALSE)," ")</f>
        <v>trailer</v>
      </c>
    </row>
    <row r="4110" spans="3:7" x14ac:dyDescent="0.2">
      <c r="C4110" t="s">
        <v>1085</v>
      </c>
      <c r="D4110" t="s">
        <v>743</v>
      </c>
      <c r="E4110">
        <v>241</v>
      </c>
      <c r="F4110" t="str">
        <f>IFERROR(VLOOKUP(TRIM(sas_2015[[#This Row],[vehicle_Body type]]),body_cat[],2,FALSE)," ")</f>
        <v>auto</v>
      </c>
      <c r="G4110" t="str">
        <f>IFERROR(VLOOKUP(TRIM(sas_2015[[#This Row],[Registration type]]),regi_cat[],2,FALSE)," ")</f>
        <v>passenger truck</v>
      </c>
    </row>
    <row r="4111" spans="3:7" x14ac:dyDescent="0.2">
      <c r="C4111" t="s">
        <v>1085</v>
      </c>
      <c r="D4111" t="s">
        <v>806</v>
      </c>
      <c r="E4111">
        <v>5</v>
      </c>
      <c r="F4111" t="str">
        <f>IFERROR(VLOOKUP(TRIM(sas_2015[[#This Row],[vehicle_Body type]]),body_cat[],2,FALSE)," ")</f>
        <v>auto</v>
      </c>
      <c r="G4111" t="str">
        <f>IFERROR(VLOOKUP(TRIM(sas_2015[[#This Row],[Registration type]]),regi_cat[],2,FALSE)," ")</f>
        <v>auto</v>
      </c>
    </row>
    <row r="4112" spans="3:7" x14ac:dyDescent="0.2">
      <c r="C4112" t="s">
        <v>1085</v>
      </c>
      <c r="D4112" t="s">
        <v>807</v>
      </c>
      <c r="E4112">
        <v>1</v>
      </c>
      <c r="F4112" t="str">
        <f>IFERROR(VLOOKUP(TRIM(sas_2015[[#This Row],[vehicle_Body type]]),body_cat[],2,FALSE)," ")</f>
        <v>auto</v>
      </c>
      <c r="G4112" t="str">
        <f>IFERROR(VLOOKUP(TRIM(sas_2015[[#This Row],[Registration type]]),regi_cat[],2,FALSE)," ")</f>
        <v>auto</v>
      </c>
    </row>
    <row r="4113" spans="3:7" x14ac:dyDescent="0.2">
      <c r="C4113" t="s">
        <v>1085</v>
      </c>
      <c r="D4113" t="s">
        <v>808</v>
      </c>
      <c r="E4113">
        <v>8</v>
      </c>
      <c r="F4113" t="str">
        <f>IFERROR(VLOOKUP(TRIM(sas_2015[[#This Row],[vehicle_Body type]]),body_cat[],2,FALSE)," ")</f>
        <v>auto</v>
      </c>
      <c r="G4113" t="str">
        <f>IFERROR(VLOOKUP(TRIM(sas_2015[[#This Row],[Registration type]]),regi_cat[],2,FALSE)," ")</f>
        <v>auto</v>
      </c>
    </row>
    <row r="4114" spans="3:7" x14ac:dyDescent="0.2">
      <c r="C4114" t="s">
        <v>1085</v>
      </c>
      <c r="D4114" t="s">
        <v>744</v>
      </c>
      <c r="E4114">
        <v>120</v>
      </c>
      <c r="F4114" t="str">
        <f>IFERROR(VLOOKUP(TRIM(sas_2015[[#This Row],[vehicle_Body type]]),body_cat[],2,FALSE)," ")</f>
        <v>auto</v>
      </c>
      <c r="G4114" t="str">
        <f>IFERROR(VLOOKUP(TRIM(sas_2015[[#This Row],[Registration type]]),regi_cat[],2,FALSE)," ")</f>
        <v>auto</v>
      </c>
    </row>
    <row r="4115" spans="3:7" x14ac:dyDescent="0.2">
      <c r="C4115" t="s">
        <v>1085</v>
      </c>
      <c r="D4115" t="s">
        <v>745</v>
      </c>
      <c r="E4115">
        <v>265</v>
      </c>
      <c r="F4115" t="str">
        <f>IFERROR(VLOOKUP(TRIM(sas_2015[[#This Row],[vehicle_Body type]]),body_cat[],2,FALSE)," ")</f>
        <v>auto</v>
      </c>
      <c r="G4115" t="str">
        <f>IFERROR(VLOOKUP(TRIM(sas_2015[[#This Row],[Registration type]]),regi_cat[],2,FALSE)," ")</f>
        <v>school bus</v>
      </c>
    </row>
    <row r="4116" spans="3:7" x14ac:dyDescent="0.2">
      <c r="C4116" t="s">
        <v>1085</v>
      </c>
      <c r="D4116" t="s">
        <v>851</v>
      </c>
      <c r="E4116">
        <v>3</v>
      </c>
      <c r="F4116" t="str">
        <f>IFERROR(VLOOKUP(TRIM(sas_2015[[#This Row],[vehicle_Body type]]),body_cat[],2,FALSE)," ")</f>
        <v>auto</v>
      </c>
      <c r="G4116" t="str">
        <f>IFERROR(VLOOKUP(TRIM(sas_2015[[#This Row],[Registration type]]),regi_cat[],2,FALSE)," ")</f>
        <v>auto</v>
      </c>
    </row>
    <row r="4117" spans="3:7" x14ac:dyDescent="0.2">
      <c r="C4117" t="s">
        <v>1085</v>
      </c>
      <c r="D4117" t="s">
        <v>810</v>
      </c>
      <c r="E4117">
        <v>133</v>
      </c>
      <c r="F4117" t="str">
        <f>IFERROR(VLOOKUP(TRIM(sas_2015[[#This Row],[vehicle_Body type]]),body_cat[],2,FALSE)," ")</f>
        <v>auto</v>
      </c>
      <c r="G4117" t="str">
        <f>IFERROR(VLOOKUP(TRIM(sas_2015[[#This Row],[Registration type]]),regi_cat[],2,FALSE)," ")</f>
        <v>auto</v>
      </c>
    </row>
    <row r="4118" spans="3:7" x14ac:dyDescent="0.2">
      <c r="C4118" t="s">
        <v>1085</v>
      </c>
      <c r="D4118" t="s">
        <v>811</v>
      </c>
      <c r="E4118">
        <v>1</v>
      </c>
      <c r="F4118" t="str">
        <f>IFERROR(VLOOKUP(TRIM(sas_2015[[#This Row],[vehicle_Body type]]),body_cat[],2,FALSE)," ")</f>
        <v>auto</v>
      </c>
      <c r="G4118" t="str">
        <f>IFERROR(VLOOKUP(TRIM(sas_2015[[#This Row],[Registration type]]),regi_cat[],2,FALSE)," ")</f>
        <v>auto</v>
      </c>
    </row>
    <row r="4119" spans="3:7" x14ac:dyDescent="0.2">
      <c r="C4119" t="s">
        <v>1085</v>
      </c>
      <c r="D4119" t="s">
        <v>812</v>
      </c>
      <c r="E4119">
        <v>5</v>
      </c>
      <c r="F4119" t="str">
        <f>IFERROR(VLOOKUP(TRIM(sas_2015[[#This Row],[vehicle_Body type]]),body_cat[],2,FALSE)," ")</f>
        <v>auto</v>
      </c>
      <c r="G4119" t="str">
        <f>IFERROR(VLOOKUP(TRIM(sas_2015[[#This Row],[Registration type]]),regi_cat[],2,FALSE)," ")</f>
        <v>auto</v>
      </c>
    </row>
    <row r="4120" spans="3:7" x14ac:dyDescent="0.2">
      <c r="C4120" t="s">
        <v>1085</v>
      </c>
      <c r="D4120" t="s">
        <v>813</v>
      </c>
      <c r="E4120">
        <v>33</v>
      </c>
      <c r="F4120" t="str">
        <f>IFERROR(VLOOKUP(TRIM(sas_2015[[#This Row],[vehicle_Body type]]),body_cat[],2,FALSE)," ")</f>
        <v>auto</v>
      </c>
      <c r="G4120" t="str">
        <f>IFERROR(VLOOKUP(TRIM(sas_2015[[#This Row],[Registration type]]),regi_cat[],2,FALSE)," ")</f>
        <v>auto</v>
      </c>
    </row>
    <row r="4121" spans="3:7" x14ac:dyDescent="0.2">
      <c r="C4121" t="s">
        <v>1085</v>
      </c>
      <c r="D4121" t="s">
        <v>746</v>
      </c>
      <c r="E4121">
        <v>179</v>
      </c>
      <c r="F4121" t="str">
        <f>IFERROR(VLOOKUP(TRIM(sas_2015[[#This Row],[vehicle_Body type]]),body_cat[],2,FALSE)," ")</f>
        <v>auto</v>
      </c>
      <c r="G4121" t="str">
        <f>IFERROR(VLOOKUP(TRIM(sas_2015[[#This Row],[Registration type]]),regi_cat[],2,FALSE)," ")</f>
        <v>auto</v>
      </c>
    </row>
    <row r="4122" spans="3:7" x14ac:dyDescent="0.2">
      <c r="C4122" t="s">
        <v>1085</v>
      </c>
      <c r="D4122" t="s">
        <v>814</v>
      </c>
      <c r="E4122">
        <v>9</v>
      </c>
      <c r="F4122" t="str">
        <f>IFERROR(VLOOKUP(TRIM(sas_2015[[#This Row],[vehicle_Body type]]),body_cat[],2,FALSE)," ")</f>
        <v>auto</v>
      </c>
      <c r="G4122" t="str">
        <f>IFERROR(VLOOKUP(TRIM(sas_2015[[#This Row],[Registration type]]),regi_cat[],2,FALSE)," ")</f>
        <v>auto</v>
      </c>
    </row>
    <row r="4123" spans="3:7" x14ac:dyDescent="0.2">
      <c r="C4123" t="s">
        <v>1085</v>
      </c>
      <c r="D4123" t="s">
        <v>747</v>
      </c>
      <c r="E4123">
        <v>437</v>
      </c>
      <c r="F4123" t="str">
        <f>IFERROR(VLOOKUP(TRIM(sas_2015[[#This Row],[vehicle_Body type]]),body_cat[],2,FALSE)," ")</f>
        <v>auto</v>
      </c>
      <c r="G4123" t="str">
        <f>IFERROR(VLOOKUP(TRIM(sas_2015[[#This Row],[Registration type]]),regi_cat[],2,FALSE)," ")</f>
        <v>auto</v>
      </c>
    </row>
    <row r="4124" spans="3:7" x14ac:dyDescent="0.2">
      <c r="C4124" t="s">
        <v>1085</v>
      </c>
      <c r="D4124" t="s">
        <v>815</v>
      </c>
      <c r="E4124">
        <v>20</v>
      </c>
      <c r="F4124" t="str">
        <f>IFERROR(VLOOKUP(TRIM(sas_2015[[#This Row],[vehicle_Body type]]),body_cat[],2,FALSE)," ")</f>
        <v>auto</v>
      </c>
      <c r="G4124" t="str">
        <f>IFERROR(VLOOKUP(TRIM(sas_2015[[#This Row],[Registration type]]),regi_cat[],2,FALSE)," ")</f>
        <v>auto</v>
      </c>
    </row>
    <row r="4125" spans="3:7" x14ac:dyDescent="0.2">
      <c r="C4125" t="s">
        <v>1085</v>
      </c>
      <c r="D4125" t="s">
        <v>853</v>
      </c>
      <c r="E4125">
        <v>1</v>
      </c>
      <c r="F4125" t="str">
        <f>IFERROR(VLOOKUP(TRIM(sas_2015[[#This Row],[vehicle_Body type]]),body_cat[],2,FALSE)," ")</f>
        <v>auto</v>
      </c>
      <c r="G4125" t="str">
        <f>IFERROR(VLOOKUP(TRIM(sas_2015[[#This Row],[Registration type]]),regi_cat[],2,FALSE)," ")</f>
        <v>auto</v>
      </c>
    </row>
    <row r="4126" spans="3:7" x14ac:dyDescent="0.2">
      <c r="C4126" t="s">
        <v>1085</v>
      </c>
      <c r="D4126" t="s">
        <v>854</v>
      </c>
      <c r="E4126">
        <v>1</v>
      </c>
      <c r="F4126" t="str">
        <f>IFERROR(VLOOKUP(TRIM(sas_2015[[#This Row],[vehicle_Body type]]),body_cat[],2,FALSE)," ")</f>
        <v>auto</v>
      </c>
      <c r="G4126" t="str">
        <f>IFERROR(VLOOKUP(TRIM(sas_2015[[#This Row],[Registration type]]),regi_cat[],2,FALSE)," ")</f>
        <v>auto</v>
      </c>
    </row>
    <row r="4127" spans="3:7" x14ac:dyDescent="0.2">
      <c r="C4127" t="s">
        <v>1085</v>
      </c>
      <c r="D4127" t="s">
        <v>748</v>
      </c>
      <c r="E4127">
        <v>1510</v>
      </c>
      <c r="F4127" t="str">
        <f>IFERROR(VLOOKUP(TRIM(sas_2015[[#This Row],[vehicle_Body type]]),body_cat[],2,FALSE)," ")</f>
        <v>auto</v>
      </c>
      <c r="G4127" t="str">
        <f>IFERROR(VLOOKUP(TRIM(sas_2015[[#This Row],[Registration type]]),regi_cat[],2,FALSE)," ")</f>
        <v>auto</v>
      </c>
    </row>
    <row r="4128" spans="3:7" x14ac:dyDescent="0.2">
      <c r="C4128" t="s">
        <v>1085</v>
      </c>
      <c r="D4128" t="s">
        <v>816</v>
      </c>
      <c r="E4128">
        <v>2</v>
      </c>
      <c r="F4128" t="str">
        <f>IFERROR(VLOOKUP(TRIM(sas_2015[[#This Row],[vehicle_Body type]]),body_cat[],2,FALSE)," ")</f>
        <v>auto</v>
      </c>
      <c r="G4128" t="str">
        <f>IFERROR(VLOOKUP(TRIM(sas_2015[[#This Row],[Registration type]]),regi_cat[],2,FALSE)," ")</f>
        <v>auto</v>
      </c>
    </row>
    <row r="4129" spans="3:7" x14ac:dyDescent="0.2">
      <c r="C4129" t="s">
        <v>1085</v>
      </c>
      <c r="D4129" t="s">
        <v>751</v>
      </c>
      <c r="E4129">
        <v>8</v>
      </c>
      <c r="F4129" t="str">
        <f>IFERROR(VLOOKUP(TRIM(sas_2015[[#This Row],[vehicle_Body type]]),body_cat[],2,FALSE)," ")</f>
        <v>auto</v>
      </c>
      <c r="G4129" t="str">
        <f>IFERROR(VLOOKUP(TRIM(sas_2015[[#This Row],[Registration type]]),regi_cat[],2,FALSE)," ")</f>
        <v>trailer</v>
      </c>
    </row>
    <row r="4130" spans="3:7" x14ac:dyDescent="0.2">
      <c r="C4130" t="s">
        <v>1085</v>
      </c>
      <c r="D4130" t="s">
        <v>872</v>
      </c>
      <c r="E4130">
        <v>1</v>
      </c>
      <c r="F4130" t="str">
        <f>IFERROR(VLOOKUP(TRIM(sas_2015[[#This Row],[vehicle_Body type]]),body_cat[],2,FALSE)," ")</f>
        <v>auto</v>
      </c>
      <c r="G4130" t="str">
        <f>IFERROR(VLOOKUP(TRIM(sas_2015[[#This Row],[Registration type]]),regi_cat[],2,FALSE)," ")</f>
        <v>trailer</v>
      </c>
    </row>
    <row r="4131" spans="3:7" x14ac:dyDescent="0.2">
      <c r="C4131" t="s">
        <v>1085</v>
      </c>
      <c r="D4131" t="s">
        <v>884</v>
      </c>
      <c r="E4131">
        <v>2</v>
      </c>
      <c r="F4131" t="str">
        <f>IFERROR(VLOOKUP(TRIM(sas_2015[[#This Row],[vehicle_Body type]]),body_cat[],2,FALSE)," ")</f>
        <v>auto</v>
      </c>
      <c r="G4131" t="str">
        <f>IFERROR(VLOOKUP(TRIM(sas_2015[[#This Row],[Registration type]]),regi_cat[],2,FALSE)," ")</f>
        <v>trailer</v>
      </c>
    </row>
    <row r="4132" spans="3:7" x14ac:dyDescent="0.2">
      <c r="C4132" t="s">
        <v>1085</v>
      </c>
      <c r="D4132" t="s">
        <v>752</v>
      </c>
      <c r="E4132">
        <v>9533</v>
      </c>
      <c r="F4132" t="str">
        <f>IFERROR(VLOOKUP(TRIM(sas_2015[[#This Row],[vehicle_Body type]]),body_cat[],2,FALSE)," ")</f>
        <v>auto</v>
      </c>
      <c r="G4132" t="str">
        <f>IFERROR(VLOOKUP(TRIM(sas_2015[[#This Row],[Registration type]]),regi_cat[],2,FALSE)," ")</f>
        <v>light commercial truck</v>
      </c>
    </row>
    <row r="4133" spans="3:7" x14ac:dyDescent="0.2">
      <c r="C4133" t="s">
        <v>1085</v>
      </c>
      <c r="D4133" t="s">
        <v>753</v>
      </c>
      <c r="E4133">
        <v>1255</v>
      </c>
      <c r="F4133" t="str">
        <f>IFERROR(VLOOKUP(TRIM(sas_2015[[#This Row],[vehicle_Body type]]),body_cat[],2,FALSE)," ")</f>
        <v>auto</v>
      </c>
      <c r="G4133" t="str">
        <f>IFERROR(VLOOKUP(TRIM(sas_2015[[#This Row],[Registration type]]),regi_cat[],2,FALSE)," ")</f>
        <v>light commercial truck</v>
      </c>
    </row>
    <row r="4134" spans="3:7" x14ac:dyDescent="0.2">
      <c r="C4134" t="s">
        <v>1085</v>
      </c>
      <c r="D4134" t="s">
        <v>868</v>
      </c>
      <c r="E4134">
        <v>610</v>
      </c>
      <c r="F4134" t="str">
        <f>IFERROR(VLOOKUP(TRIM(sas_2015[[#This Row],[vehicle_Body type]]),body_cat[],2,FALSE)," ")</f>
        <v>auto</v>
      </c>
      <c r="G4134" t="str">
        <f>IFERROR(VLOOKUP(TRIM(sas_2015[[#This Row],[Registration type]]),regi_cat[],2,FALSE)," ")</f>
        <v>single unit long haul</v>
      </c>
    </row>
    <row r="4135" spans="3:7" x14ac:dyDescent="0.2">
      <c r="C4135" t="s">
        <v>1085</v>
      </c>
      <c r="D4135" t="s">
        <v>881</v>
      </c>
      <c r="E4135">
        <v>24</v>
      </c>
      <c r="F4135" t="str">
        <f>IFERROR(VLOOKUP(TRIM(sas_2015[[#This Row],[vehicle_Body type]]),body_cat[],2,FALSE)," ")</f>
        <v>auto</v>
      </c>
      <c r="G4135" t="str">
        <f>IFERROR(VLOOKUP(TRIM(sas_2015[[#This Row],[Registration type]]),regi_cat[],2,FALSE)," ")</f>
        <v>single unit long haul</v>
      </c>
    </row>
    <row r="4136" spans="3:7" x14ac:dyDescent="0.2">
      <c r="C4136" t="s">
        <v>1085</v>
      </c>
      <c r="D4136" t="s">
        <v>876</v>
      </c>
      <c r="E4136">
        <v>52</v>
      </c>
      <c r="F4136" t="str">
        <f>IFERROR(VLOOKUP(TRIM(sas_2015[[#This Row],[vehicle_Body type]]),body_cat[],2,FALSE)," ")</f>
        <v>auto</v>
      </c>
      <c r="G4136" t="str">
        <f>IFERROR(VLOOKUP(TRIM(sas_2015[[#This Row],[Registration type]]),regi_cat[],2,FALSE)," ")</f>
        <v>single unit long haul</v>
      </c>
    </row>
    <row r="4137" spans="3:7" x14ac:dyDescent="0.2">
      <c r="C4137" t="s">
        <v>1085</v>
      </c>
      <c r="D4137" t="s">
        <v>898</v>
      </c>
      <c r="E4137">
        <v>22</v>
      </c>
      <c r="F4137" t="str">
        <f>IFERROR(VLOOKUP(TRIM(sas_2015[[#This Row],[vehicle_Body type]]),body_cat[],2,FALSE)," ")</f>
        <v>auto</v>
      </c>
      <c r="G4137" t="str">
        <f>IFERROR(VLOOKUP(TRIM(sas_2015[[#This Row],[Registration type]]),regi_cat[],2,FALSE)," ")</f>
        <v>combination long haul</v>
      </c>
    </row>
    <row r="4138" spans="3:7" x14ac:dyDescent="0.2">
      <c r="C4138" t="s">
        <v>1085</v>
      </c>
      <c r="D4138" t="s">
        <v>754</v>
      </c>
      <c r="E4138">
        <v>3</v>
      </c>
      <c r="F4138" t="str">
        <f>IFERROR(VLOOKUP(TRIM(sas_2015[[#This Row],[vehicle_Body type]]),body_cat[],2,FALSE)," ")</f>
        <v>auto</v>
      </c>
      <c r="G4138" t="str">
        <f>IFERROR(VLOOKUP(TRIM(sas_2015[[#This Row],[Registration type]]),regi_cat[],2,FALSE)," ")</f>
        <v>combination long haul</v>
      </c>
    </row>
    <row r="4139" spans="3:7" x14ac:dyDescent="0.2">
      <c r="C4139" t="s">
        <v>1085</v>
      </c>
      <c r="D4139" t="s">
        <v>755</v>
      </c>
      <c r="E4139">
        <v>3</v>
      </c>
      <c r="F4139" t="str">
        <f>IFERROR(VLOOKUP(TRIM(sas_2015[[#This Row],[vehicle_Body type]]),body_cat[],2,FALSE)," ")</f>
        <v>auto</v>
      </c>
      <c r="G4139" t="str">
        <f>IFERROR(VLOOKUP(TRIM(sas_2015[[#This Row],[Registration type]]),regi_cat[],2,FALSE)," ")</f>
        <v>combination long haul</v>
      </c>
    </row>
    <row r="4140" spans="3:7" x14ac:dyDescent="0.2">
      <c r="C4140" t="s">
        <v>1085</v>
      </c>
      <c r="D4140" t="s">
        <v>899</v>
      </c>
      <c r="E4140">
        <v>5</v>
      </c>
      <c r="F4140" t="str">
        <f>IFERROR(VLOOKUP(TRIM(sas_2015[[#This Row],[vehicle_Body type]]),body_cat[],2,FALSE)," ")</f>
        <v>auto</v>
      </c>
      <c r="G4140" t="str">
        <f>IFERROR(VLOOKUP(TRIM(sas_2015[[#This Row],[Registration type]]),regi_cat[],2,FALSE)," ")</f>
        <v>combination long haul</v>
      </c>
    </row>
    <row r="4141" spans="3:7" x14ac:dyDescent="0.2">
      <c r="C4141" t="s">
        <v>1085</v>
      </c>
      <c r="D4141" t="s">
        <v>756</v>
      </c>
      <c r="E4141">
        <v>5</v>
      </c>
      <c r="F4141" t="str">
        <f>IFERROR(VLOOKUP(TRIM(sas_2015[[#This Row],[vehicle_Body type]]),body_cat[],2,FALSE)," ")</f>
        <v>auto</v>
      </c>
      <c r="G4141" t="str">
        <f>IFERROR(VLOOKUP(TRIM(sas_2015[[#This Row],[Registration type]]),regi_cat[],2,FALSE)," ")</f>
        <v>combination long haul</v>
      </c>
    </row>
    <row r="4142" spans="3:7" x14ac:dyDescent="0.2">
      <c r="C4142" t="s">
        <v>1085</v>
      </c>
      <c r="D4142" t="s">
        <v>916</v>
      </c>
      <c r="E4142">
        <v>1</v>
      </c>
      <c r="F4142" t="str">
        <f>IFERROR(VLOOKUP(TRIM(sas_2015[[#This Row],[vehicle_Body type]]),body_cat[],2,FALSE)," ")</f>
        <v>auto</v>
      </c>
      <c r="G4142" t="str">
        <f>IFERROR(VLOOKUP(TRIM(sas_2015[[#This Row],[Registration type]]),regi_cat[],2,FALSE)," ")</f>
        <v>combination long haul</v>
      </c>
    </row>
    <row r="4143" spans="3:7" x14ac:dyDescent="0.2">
      <c r="C4143" t="s">
        <v>1085</v>
      </c>
      <c r="D4143" t="s">
        <v>757</v>
      </c>
      <c r="E4143">
        <v>36516</v>
      </c>
      <c r="F4143" t="str">
        <f>IFERROR(VLOOKUP(TRIM(sas_2015[[#This Row],[vehicle_Body type]]),body_cat[],2,FALSE)," ")</f>
        <v>auto</v>
      </c>
      <c r="G4143" t="str">
        <f>IFERROR(VLOOKUP(TRIM(sas_2015[[#This Row],[Registration type]]),regi_cat[],2,FALSE)," ")</f>
        <v>light commercial truck</v>
      </c>
    </row>
    <row r="4144" spans="3:7" x14ac:dyDescent="0.2">
      <c r="C4144" t="s">
        <v>1085</v>
      </c>
      <c r="D4144" t="s">
        <v>758</v>
      </c>
      <c r="E4144">
        <v>6</v>
      </c>
      <c r="F4144" t="str">
        <f>IFERROR(VLOOKUP(TRIM(sas_2015[[#This Row],[vehicle_Body type]]),body_cat[],2,FALSE)," ")</f>
        <v>auto</v>
      </c>
      <c r="G4144" t="str">
        <f>IFERROR(VLOOKUP(TRIM(sas_2015[[#This Row],[Registration type]]),regi_cat[],2,FALSE)," ")</f>
        <v>combination long haul</v>
      </c>
    </row>
    <row r="4145" spans="3:7" x14ac:dyDescent="0.2">
      <c r="C4145" t="s">
        <v>1085</v>
      </c>
      <c r="D4145" t="s">
        <v>759</v>
      </c>
      <c r="E4145">
        <v>508</v>
      </c>
      <c r="F4145" t="str">
        <f>IFERROR(VLOOKUP(TRIM(sas_2015[[#This Row],[vehicle_Body type]]),body_cat[],2,FALSE)," ")</f>
        <v>auto</v>
      </c>
      <c r="G4145" t="str">
        <f>IFERROR(VLOOKUP(TRIM(sas_2015[[#This Row],[Registration type]]),regi_cat[],2,FALSE)," ")</f>
        <v>auto</v>
      </c>
    </row>
    <row r="4146" spans="3:7" x14ac:dyDescent="0.2">
      <c r="C4146" t="s">
        <v>1085</v>
      </c>
      <c r="D4146" t="s">
        <v>761</v>
      </c>
      <c r="E4146">
        <v>133</v>
      </c>
      <c r="F4146" t="str">
        <f>IFERROR(VLOOKUP(TRIM(sas_2015[[#This Row],[vehicle_Body type]]),body_cat[],2,FALSE)," ")</f>
        <v>auto</v>
      </c>
      <c r="G4146" t="str">
        <f>IFERROR(VLOOKUP(TRIM(sas_2015[[#This Row],[Registration type]]),regi_cat[],2,FALSE)," ")</f>
        <v>auto</v>
      </c>
    </row>
    <row r="4147" spans="3:7" x14ac:dyDescent="0.2">
      <c r="C4147" t="s">
        <v>1085</v>
      </c>
      <c r="D4147" t="s">
        <v>762</v>
      </c>
      <c r="E4147">
        <v>170</v>
      </c>
      <c r="F4147" t="str">
        <f>IFERROR(VLOOKUP(TRIM(sas_2015[[#This Row],[vehicle_Body type]]),body_cat[],2,FALSE)," ")</f>
        <v>auto</v>
      </c>
      <c r="G4147" t="str">
        <f>IFERROR(VLOOKUP(TRIM(sas_2015[[#This Row],[Registration type]]),regi_cat[],2,FALSE)," ")</f>
        <v>auto</v>
      </c>
    </row>
    <row r="4148" spans="3:7" x14ac:dyDescent="0.2">
      <c r="C4148" t="s">
        <v>1085</v>
      </c>
      <c r="D4148" t="s">
        <v>818</v>
      </c>
      <c r="E4148">
        <v>15</v>
      </c>
      <c r="F4148" t="str">
        <f>IFERROR(VLOOKUP(TRIM(sas_2015[[#This Row],[vehicle_Body type]]),body_cat[],2,FALSE)," ")</f>
        <v>auto</v>
      </c>
      <c r="G4148" t="str">
        <f>IFERROR(VLOOKUP(TRIM(sas_2015[[#This Row],[Registration type]]),regi_cat[],2,FALSE)," ")</f>
        <v>auto</v>
      </c>
    </row>
    <row r="4149" spans="3:7" x14ac:dyDescent="0.2">
      <c r="C4149" t="s">
        <v>1085</v>
      </c>
      <c r="D4149" t="s">
        <v>763</v>
      </c>
      <c r="E4149">
        <v>5650</v>
      </c>
      <c r="F4149" t="str">
        <f>IFERROR(VLOOKUP(TRIM(sas_2015[[#This Row],[vehicle_Body type]]),body_cat[],2,FALSE)," ")</f>
        <v>auto</v>
      </c>
      <c r="G4149" t="str">
        <f>IFERROR(VLOOKUP(TRIM(sas_2015[[#This Row],[Registration type]]),regi_cat[],2,FALSE)," ")</f>
        <v>auto</v>
      </c>
    </row>
    <row r="4150" spans="3:7" x14ac:dyDescent="0.2">
      <c r="C4150" t="s">
        <v>1085</v>
      </c>
      <c r="D4150" t="s">
        <v>764</v>
      </c>
      <c r="E4150">
        <v>169</v>
      </c>
      <c r="F4150" t="str">
        <f>IFERROR(VLOOKUP(TRIM(sas_2015[[#This Row],[vehicle_Body type]]),body_cat[],2,FALSE)," ")</f>
        <v>auto</v>
      </c>
      <c r="G4150" t="str">
        <f>IFERROR(VLOOKUP(TRIM(sas_2015[[#This Row],[Registration type]]),regi_cat[],2,FALSE)," ")</f>
        <v>auto</v>
      </c>
    </row>
    <row r="4151" spans="3:7" x14ac:dyDescent="0.2">
      <c r="C4151" t="s">
        <v>1085</v>
      </c>
      <c r="D4151" t="s">
        <v>819</v>
      </c>
      <c r="E4151">
        <v>14</v>
      </c>
      <c r="F4151" t="str">
        <f>IFERROR(VLOOKUP(TRIM(sas_2015[[#This Row],[vehicle_Body type]]),body_cat[],2,FALSE)," ")</f>
        <v>auto</v>
      </c>
      <c r="G4151" t="str">
        <f>IFERROR(VLOOKUP(TRIM(sas_2015[[#This Row],[Registration type]]),regi_cat[],2,FALSE)," ")</f>
        <v>auto</v>
      </c>
    </row>
    <row r="4152" spans="3:7" x14ac:dyDescent="0.2">
      <c r="C4152" t="s">
        <v>1085</v>
      </c>
      <c r="D4152" t="s">
        <v>820</v>
      </c>
      <c r="E4152">
        <v>10</v>
      </c>
      <c r="F4152" t="str">
        <f>IFERROR(VLOOKUP(TRIM(sas_2015[[#This Row],[vehicle_Body type]]),body_cat[],2,FALSE)," ")</f>
        <v>auto</v>
      </c>
      <c r="G4152" t="str">
        <f>IFERROR(VLOOKUP(TRIM(sas_2015[[#This Row],[Registration type]]),regi_cat[],2,FALSE)," ")</f>
        <v>auto</v>
      </c>
    </row>
    <row r="4153" spans="3:7" x14ac:dyDescent="0.2">
      <c r="C4153" t="s">
        <v>1085</v>
      </c>
      <c r="D4153" t="s">
        <v>821</v>
      </c>
      <c r="E4153">
        <v>19</v>
      </c>
      <c r="F4153" t="str">
        <f>IFERROR(VLOOKUP(TRIM(sas_2015[[#This Row],[vehicle_Body type]]),body_cat[],2,FALSE)," ")</f>
        <v>auto</v>
      </c>
      <c r="G4153" t="str">
        <f>IFERROR(VLOOKUP(TRIM(sas_2015[[#This Row],[Registration type]]),regi_cat[],2,FALSE)," ")</f>
        <v>auto</v>
      </c>
    </row>
    <row r="4154" spans="3:7" x14ac:dyDescent="0.2">
      <c r="C4154" t="s">
        <v>1085</v>
      </c>
      <c r="D4154" t="s">
        <v>857</v>
      </c>
      <c r="E4154">
        <v>7</v>
      </c>
      <c r="F4154" t="str">
        <f>IFERROR(VLOOKUP(TRIM(sas_2015[[#This Row],[vehicle_Body type]]),body_cat[],2,FALSE)," ")</f>
        <v>auto</v>
      </c>
      <c r="G4154" t="str">
        <f>IFERROR(VLOOKUP(TRIM(sas_2015[[#This Row],[Registration type]]),regi_cat[],2,FALSE)," ")</f>
        <v>auto</v>
      </c>
    </row>
    <row r="4155" spans="3:7" x14ac:dyDescent="0.2">
      <c r="C4155" t="s">
        <v>1085</v>
      </c>
      <c r="D4155" t="s">
        <v>822</v>
      </c>
      <c r="E4155">
        <v>18</v>
      </c>
      <c r="F4155" t="str">
        <f>IFERROR(VLOOKUP(TRIM(sas_2015[[#This Row],[vehicle_Body type]]),body_cat[],2,FALSE)," ")</f>
        <v>auto</v>
      </c>
      <c r="G4155" t="str">
        <f>IFERROR(VLOOKUP(TRIM(sas_2015[[#This Row],[Registration type]]),regi_cat[],2,FALSE)," ")</f>
        <v>auto</v>
      </c>
    </row>
    <row r="4156" spans="3:7" x14ac:dyDescent="0.2">
      <c r="C4156" t="s">
        <v>1086</v>
      </c>
      <c r="D4156" t="s">
        <v>711</v>
      </c>
      <c r="E4156">
        <v>1</v>
      </c>
      <c r="F4156" t="str">
        <f>IFERROR(VLOOKUP(TRIM(sas_2015[[#This Row],[vehicle_Body type]]),body_cat[],2,FALSE)," ")</f>
        <v>auto</v>
      </c>
      <c r="G4156" t="str">
        <f>IFERROR(VLOOKUP(TRIM(sas_2015[[#This Row],[Registration type]]),regi_cat[],2,FALSE)," ")</f>
        <v>auto</v>
      </c>
    </row>
    <row r="4157" spans="3:7" x14ac:dyDescent="0.2">
      <c r="C4157" t="s">
        <v>1086</v>
      </c>
      <c r="D4157" t="s">
        <v>738</v>
      </c>
      <c r="E4157">
        <v>2</v>
      </c>
      <c r="F4157" t="str">
        <f>IFERROR(VLOOKUP(TRIM(sas_2015[[#This Row],[vehicle_Body type]]),body_cat[],2,FALSE)," ")</f>
        <v>auto</v>
      </c>
      <c r="G4157" t="str">
        <f>IFERROR(VLOOKUP(TRIM(sas_2015[[#This Row],[Registration type]]),regi_cat[],2,FALSE)," ")</f>
        <v>auto</v>
      </c>
    </row>
    <row r="4158" spans="3:7" x14ac:dyDescent="0.2">
      <c r="C4158" t="s">
        <v>1086</v>
      </c>
      <c r="D4158" t="s">
        <v>740</v>
      </c>
      <c r="E4158">
        <v>1</v>
      </c>
      <c r="F4158" t="str">
        <f>IFERROR(VLOOKUP(TRIM(sas_2015[[#This Row],[vehicle_Body type]]),body_cat[],2,FALSE)," ")</f>
        <v>auto</v>
      </c>
      <c r="G4158" t="str">
        <f>IFERROR(VLOOKUP(TRIM(sas_2015[[#This Row],[Registration type]]),regi_cat[],2,FALSE)," ")</f>
        <v>auto</v>
      </c>
    </row>
    <row r="4159" spans="3:7" x14ac:dyDescent="0.2">
      <c r="C4159" t="s">
        <v>1086</v>
      </c>
      <c r="D4159" t="s">
        <v>742</v>
      </c>
      <c r="E4159">
        <v>1</v>
      </c>
      <c r="F4159" t="str">
        <f>IFERROR(VLOOKUP(TRIM(sas_2015[[#This Row],[vehicle_Body type]]),body_cat[],2,FALSE)," ")</f>
        <v>auto</v>
      </c>
      <c r="G4159" t="str">
        <f>IFERROR(VLOOKUP(TRIM(sas_2015[[#This Row],[Registration type]]),regi_cat[],2,FALSE)," ")</f>
        <v>trailer</v>
      </c>
    </row>
    <row r="4160" spans="3:7" x14ac:dyDescent="0.2">
      <c r="C4160" t="s">
        <v>1086</v>
      </c>
      <c r="D4160" t="s">
        <v>743</v>
      </c>
      <c r="E4160">
        <v>10</v>
      </c>
      <c r="F4160" t="str">
        <f>IFERROR(VLOOKUP(TRIM(sas_2015[[#This Row],[vehicle_Body type]]),body_cat[],2,FALSE)," ")</f>
        <v>auto</v>
      </c>
      <c r="G4160" t="str">
        <f>IFERROR(VLOOKUP(TRIM(sas_2015[[#This Row],[Registration type]]),regi_cat[],2,FALSE)," ")</f>
        <v>passenger truck</v>
      </c>
    </row>
    <row r="4161" spans="3:7" x14ac:dyDescent="0.2">
      <c r="C4161" t="s">
        <v>1086</v>
      </c>
      <c r="D4161" t="s">
        <v>757</v>
      </c>
      <c r="E4161">
        <v>2</v>
      </c>
      <c r="F4161" t="str">
        <f>IFERROR(VLOOKUP(TRIM(sas_2015[[#This Row],[vehicle_Body type]]),body_cat[],2,FALSE)," ")</f>
        <v>auto</v>
      </c>
      <c r="G4161" t="str">
        <f>IFERROR(VLOOKUP(TRIM(sas_2015[[#This Row],[Registration type]]),regi_cat[],2,FALSE)," ")</f>
        <v>light commercial truck</v>
      </c>
    </row>
    <row r="4162" spans="3:7" x14ac:dyDescent="0.2">
      <c r="C4162" t="s">
        <v>1086</v>
      </c>
      <c r="D4162" t="s">
        <v>763</v>
      </c>
      <c r="E4162">
        <v>1</v>
      </c>
      <c r="F4162" t="str">
        <f>IFERROR(VLOOKUP(TRIM(sas_2015[[#This Row],[vehicle_Body type]]),body_cat[],2,FALSE)," ")</f>
        <v>auto</v>
      </c>
      <c r="G4162" t="str">
        <f>IFERROR(VLOOKUP(TRIM(sas_2015[[#This Row],[Registration type]]),regi_cat[],2,FALSE)," ")</f>
        <v>auto</v>
      </c>
    </row>
    <row r="4163" spans="3:7" x14ac:dyDescent="0.2">
      <c r="C4163" t="s">
        <v>1087</v>
      </c>
      <c r="D4163" t="s">
        <v>749</v>
      </c>
      <c r="E4163">
        <v>3</v>
      </c>
      <c r="F4163" t="str">
        <f>IFERROR(VLOOKUP(TRIM(sas_2015[[#This Row],[vehicle_Body type]]),body_cat[],2,FALSE)," ")</f>
        <v>auto</v>
      </c>
      <c r="G4163" t="str">
        <f>IFERROR(VLOOKUP(TRIM(sas_2015[[#This Row],[Registration type]]),regi_cat[],2,FALSE)," ")</f>
        <v xml:space="preserve"> </v>
      </c>
    </row>
    <row r="4164" spans="3:7" x14ac:dyDescent="0.2">
      <c r="C4164" t="s">
        <v>1087</v>
      </c>
      <c r="D4164" t="s">
        <v>736</v>
      </c>
      <c r="E4164">
        <v>5</v>
      </c>
      <c r="F4164" t="str">
        <f>IFERROR(VLOOKUP(TRIM(sas_2015[[#This Row],[vehicle_Body type]]),body_cat[],2,FALSE)," ")</f>
        <v>auto</v>
      </c>
      <c r="G4164" t="str">
        <f>IFERROR(VLOOKUP(TRIM(sas_2015[[#This Row],[Registration type]]),regi_cat[],2,FALSE)," ")</f>
        <v>municipal other</v>
      </c>
    </row>
    <row r="4165" spans="3:7" x14ac:dyDescent="0.2">
      <c r="C4165" t="s">
        <v>1087</v>
      </c>
      <c r="D4165" t="s">
        <v>738</v>
      </c>
      <c r="E4165">
        <v>2</v>
      </c>
      <c r="F4165" t="str">
        <f>IFERROR(VLOOKUP(TRIM(sas_2015[[#This Row],[vehicle_Body type]]),body_cat[],2,FALSE)," ")</f>
        <v>auto</v>
      </c>
      <c r="G4165" t="str">
        <f>IFERROR(VLOOKUP(TRIM(sas_2015[[#This Row],[Registration type]]),regi_cat[],2,FALSE)," ")</f>
        <v>auto</v>
      </c>
    </row>
    <row r="4166" spans="3:7" x14ac:dyDescent="0.2">
      <c r="C4166" t="s">
        <v>1087</v>
      </c>
      <c r="D4166" t="s">
        <v>742</v>
      </c>
      <c r="E4166">
        <v>1</v>
      </c>
      <c r="F4166" t="str">
        <f>IFERROR(VLOOKUP(TRIM(sas_2015[[#This Row],[vehicle_Body type]]),body_cat[],2,FALSE)," ")</f>
        <v>auto</v>
      </c>
      <c r="G4166" t="str">
        <f>IFERROR(VLOOKUP(TRIM(sas_2015[[#This Row],[Registration type]]),regi_cat[],2,FALSE)," ")</f>
        <v>trailer</v>
      </c>
    </row>
    <row r="4167" spans="3:7" x14ac:dyDescent="0.2">
      <c r="C4167" t="s">
        <v>1087</v>
      </c>
      <c r="D4167" t="s">
        <v>743</v>
      </c>
      <c r="E4167">
        <v>1</v>
      </c>
      <c r="F4167" t="str">
        <f>IFERROR(VLOOKUP(TRIM(sas_2015[[#This Row],[vehicle_Body type]]),body_cat[],2,FALSE)," ")</f>
        <v>auto</v>
      </c>
      <c r="G4167" t="str">
        <f>IFERROR(VLOOKUP(TRIM(sas_2015[[#This Row],[Registration type]]),regi_cat[],2,FALSE)," ")</f>
        <v>passenger truck</v>
      </c>
    </row>
    <row r="4168" spans="3:7" x14ac:dyDescent="0.2">
      <c r="C4168" t="s">
        <v>1087</v>
      </c>
      <c r="D4168" t="s">
        <v>747</v>
      </c>
      <c r="E4168">
        <v>1</v>
      </c>
      <c r="F4168" t="str">
        <f>IFERROR(VLOOKUP(TRIM(sas_2015[[#This Row],[vehicle_Body type]]),body_cat[],2,FALSE)," ")</f>
        <v>auto</v>
      </c>
      <c r="G4168" t="str">
        <f>IFERROR(VLOOKUP(TRIM(sas_2015[[#This Row],[Registration type]]),regi_cat[],2,FALSE)," ")</f>
        <v>auto</v>
      </c>
    </row>
    <row r="4169" spans="3:7" x14ac:dyDescent="0.2">
      <c r="C4169" t="s">
        <v>1087</v>
      </c>
      <c r="D4169" t="s">
        <v>752</v>
      </c>
      <c r="E4169">
        <v>8</v>
      </c>
      <c r="F4169" t="str">
        <f>IFERROR(VLOOKUP(TRIM(sas_2015[[#This Row],[vehicle_Body type]]),body_cat[],2,FALSE)," ")</f>
        <v>auto</v>
      </c>
      <c r="G4169" t="str">
        <f>IFERROR(VLOOKUP(TRIM(sas_2015[[#This Row],[Registration type]]),regi_cat[],2,FALSE)," ")</f>
        <v>light commercial truck</v>
      </c>
    </row>
    <row r="4170" spans="3:7" x14ac:dyDescent="0.2">
      <c r="C4170" t="s">
        <v>1087</v>
      </c>
      <c r="D4170" t="s">
        <v>757</v>
      </c>
      <c r="E4170">
        <v>6</v>
      </c>
      <c r="F4170" t="str">
        <f>IFERROR(VLOOKUP(TRIM(sas_2015[[#This Row],[vehicle_Body type]]),body_cat[],2,FALSE)," ")</f>
        <v>auto</v>
      </c>
      <c r="G4170" t="str">
        <f>IFERROR(VLOOKUP(TRIM(sas_2015[[#This Row],[Registration type]]),regi_cat[],2,FALSE)," ")</f>
        <v>light commercial truck</v>
      </c>
    </row>
    <row r="4171" spans="3:7" x14ac:dyDescent="0.2">
      <c r="C4171" t="s">
        <v>1087</v>
      </c>
      <c r="D4171" t="s">
        <v>763</v>
      </c>
      <c r="E4171">
        <v>1</v>
      </c>
      <c r="F4171" t="str">
        <f>IFERROR(VLOOKUP(TRIM(sas_2015[[#This Row],[vehicle_Body type]]),body_cat[],2,FALSE)," ")</f>
        <v>auto</v>
      </c>
      <c r="G4171" t="str">
        <f>IFERROR(VLOOKUP(TRIM(sas_2015[[#This Row],[Registration type]]),regi_cat[],2,FALSE)," ")</f>
        <v>auto</v>
      </c>
    </row>
    <row r="4172" spans="3:7" x14ac:dyDescent="0.2">
      <c r="C4172" t="s">
        <v>1088</v>
      </c>
      <c r="D4172" t="s">
        <v>768</v>
      </c>
      <c r="E4172">
        <v>1</v>
      </c>
      <c r="F4172" t="str">
        <f>IFERROR(VLOOKUP(TRIM(sas_2015[[#This Row],[vehicle_Body type]]),body_cat[],2,FALSE)," ")</f>
        <v>auto</v>
      </c>
      <c r="G4172" t="str">
        <f>IFERROR(VLOOKUP(TRIM(sas_2015[[#This Row],[Registration type]]),regi_cat[],2,FALSE)," ")</f>
        <v>auto</v>
      </c>
    </row>
    <row r="4173" spans="3:7" x14ac:dyDescent="0.2">
      <c r="C4173" t="s">
        <v>1088</v>
      </c>
      <c r="D4173" t="s">
        <v>779</v>
      </c>
      <c r="E4173">
        <v>2</v>
      </c>
      <c r="F4173" t="str">
        <f>IFERROR(VLOOKUP(TRIM(sas_2015[[#This Row],[vehicle_Body type]]),body_cat[],2,FALSE)," ")</f>
        <v>auto</v>
      </c>
      <c r="G4173" t="str">
        <f>IFERROR(VLOOKUP(TRIM(sas_2015[[#This Row],[Registration type]]),regi_cat[],2,FALSE)," ")</f>
        <v>passenger truck</v>
      </c>
    </row>
    <row r="4174" spans="3:7" x14ac:dyDescent="0.2">
      <c r="C4174" t="s">
        <v>1088</v>
      </c>
      <c r="D4174" t="s">
        <v>722</v>
      </c>
      <c r="E4174">
        <v>18</v>
      </c>
      <c r="F4174" t="str">
        <f>IFERROR(VLOOKUP(TRIM(sas_2015[[#This Row],[vehicle_Body type]]),body_cat[],2,FALSE)," ")</f>
        <v>auto</v>
      </c>
      <c r="G4174" t="str">
        <f>IFERROR(VLOOKUP(TRIM(sas_2015[[#This Row],[Registration type]]),regi_cat[],2,FALSE)," ")</f>
        <v>auto</v>
      </c>
    </row>
    <row r="4175" spans="3:7" x14ac:dyDescent="0.2">
      <c r="C4175" t="s">
        <v>1088</v>
      </c>
      <c r="D4175" t="s">
        <v>809</v>
      </c>
      <c r="E4175">
        <v>27</v>
      </c>
      <c r="F4175" t="str">
        <f>IFERROR(VLOOKUP(TRIM(sas_2015[[#This Row],[vehicle_Body type]]),body_cat[],2,FALSE)," ")</f>
        <v>auto</v>
      </c>
      <c r="G4175" t="str">
        <f>IFERROR(VLOOKUP(TRIM(sas_2015[[#This Row],[Registration type]]),regi_cat[],2,FALSE)," ")</f>
        <v>auto</v>
      </c>
    </row>
    <row r="4176" spans="3:7" x14ac:dyDescent="0.2">
      <c r="C4176" t="s">
        <v>1088</v>
      </c>
      <c r="D4176" t="s">
        <v>749</v>
      </c>
      <c r="E4176">
        <v>2</v>
      </c>
      <c r="F4176" t="str">
        <f>IFERROR(VLOOKUP(TRIM(sas_2015[[#This Row],[vehicle_Body type]]),body_cat[],2,FALSE)," ")</f>
        <v>auto</v>
      </c>
      <c r="G4176" t="str">
        <f>IFERROR(VLOOKUP(TRIM(sas_2015[[#This Row],[Registration type]]),regi_cat[],2,FALSE)," ")</f>
        <v xml:space="preserve"> </v>
      </c>
    </row>
    <row r="4177" spans="3:7" x14ac:dyDescent="0.2">
      <c r="C4177" t="s">
        <v>1088</v>
      </c>
      <c r="D4177" t="s">
        <v>817</v>
      </c>
      <c r="E4177">
        <v>2</v>
      </c>
      <c r="F4177" t="str">
        <f>IFERROR(VLOOKUP(TRIM(sas_2015[[#This Row],[vehicle_Body type]]),body_cat[],2,FALSE)," ")</f>
        <v>auto</v>
      </c>
      <c r="G4177" t="str">
        <f>IFERROR(VLOOKUP(TRIM(sas_2015[[#This Row],[Registration type]]),regi_cat[],2,FALSE)," ")</f>
        <v>auto</v>
      </c>
    </row>
    <row r="4178" spans="3:7" x14ac:dyDescent="0.2">
      <c r="C4178" t="s">
        <v>1088</v>
      </c>
      <c r="D4178" t="s">
        <v>766</v>
      </c>
      <c r="E4178">
        <v>8</v>
      </c>
      <c r="F4178" t="str">
        <f>IFERROR(VLOOKUP(TRIM(sas_2015[[#This Row],[vehicle_Body type]]),body_cat[],2,FALSE)," ")</f>
        <v>auto</v>
      </c>
      <c r="G4178" t="str">
        <f>IFERROR(VLOOKUP(TRIM(sas_2015[[#This Row],[Registration type]]),regi_cat[],2,FALSE)," ")</f>
        <v>auto</v>
      </c>
    </row>
    <row r="4179" spans="3:7" x14ac:dyDescent="0.2">
      <c r="C4179" t="s">
        <v>1088</v>
      </c>
      <c r="D4179" t="s">
        <v>767</v>
      </c>
      <c r="E4179">
        <v>9</v>
      </c>
      <c r="F4179" t="str">
        <f>IFERROR(VLOOKUP(TRIM(sas_2015[[#This Row],[vehicle_Body type]]),body_cat[],2,FALSE)," ")</f>
        <v>auto</v>
      </c>
      <c r="G4179" t="str">
        <f>IFERROR(VLOOKUP(TRIM(sas_2015[[#This Row],[Registration type]]),regi_cat[],2,FALSE)," ")</f>
        <v>passenger truck</v>
      </c>
    </row>
    <row r="4180" spans="3:7" x14ac:dyDescent="0.2">
      <c r="C4180" t="s">
        <v>1088</v>
      </c>
      <c r="D4180" t="s">
        <v>769</v>
      </c>
      <c r="E4180">
        <v>6</v>
      </c>
      <c r="F4180" t="str">
        <f>IFERROR(VLOOKUP(TRIM(sas_2015[[#This Row],[vehicle_Body type]]),body_cat[],2,FALSE)," ")</f>
        <v>auto</v>
      </c>
      <c r="G4180" t="str">
        <f>IFERROR(VLOOKUP(TRIM(sas_2015[[#This Row],[Registration type]]),regi_cat[],2,FALSE)," ")</f>
        <v>auto</v>
      </c>
    </row>
    <row r="4181" spans="3:7" x14ac:dyDescent="0.2">
      <c r="C4181" t="s">
        <v>1088</v>
      </c>
      <c r="D4181" t="s">
        <v>771</v>
      </c>
      <c r="E4181">
        <v>34</v>
      </c>
      <c r="F4181" t="str">
        <f>IFERROR(VLOOKUP(TRIM(sas_2015[[#This Row],[vehicle_Body type]]),body_cat[],2,FALSE)," ")</f>
        <v>auto</v>
      </c>
      <c r="G4181" t="str">
        <f>IFERROR(VLOOKUP(TRIM(sas_2015[[#This Row],[Registration type]]),regi_cat[],2,FALSE)," ")</f>
        <v>auto</v>
      </c>
    </row>
    <row r="4182" spans="3:7" x14ac:dyDescent="0.2">
      <c r="C4182" t="s">
        <v>1088</v>
      </c>
      <c r="D4182" t="s">
        <v>772</v>
      </c>
      <c r="E4182">
        <v>64</v>
      </c>
      <c r="F4182" t="str">
        <f>IFERROR(VLOOKUP(TRIM(sas_2015[[#This Row],[vehicle_Body type]]),body_cat[],2,FALSE)," ")</f>
        <v>auto</v>
      </c>
      <c r="G4182" t="str">
        <f>IFERROR(VLOOKUP(TRIM(sas_2015[[#This Row],[Registration type]]),regi_cat[],2,FALSE)," ")</f>
        <v>auto</v>
      </c>
    </row>
    <row r="4183" spans="3:7" x14ac:dyDescent="0.2">
      <c r="C4183" t="s">
        <v>1088</v>
      </c>
      <c r="D4183" t="s">
        <v>711</v>
      </c>
      <c r="E4183">
        <v>89</v>
      </c>
      <c r="F4183" t="str">
        <f>IFERROR(VLOOKUP(TRIM(sas_2015[[#This Row],[vehicle_Body type]]),body_cat[],2,FALSE)," ")</f>
        <v>auto</v>
      </c>
      <c r="G4183" t="str">
        <f>IFERROR(VLOOKUP(TRIM(sas_2015[[#This Row],[Registration type]]),regi_cat[],2,FALSE)," ")</f>
        <v>auto</v>
      </c>
    </row>
    <row r="4184" spans="3:7" x14ac:dyDescent="0.2">
      <c r="C4184" t="s">
        <v>1088</v>
      </c>
      <c r="D4184" t="s">
        <v>773</v>
      </c>
      <c r="E4184">
        <v>37</v>
      </c>
      <c r="F4184" t="str">
        <f>IFERROR(VLOOKUP(TRIM(sas_2015[[#This Row],[vehicle_Body type]]),body_cat[],2,FALSE)," ")</f>
        <v>auto</v>
      </c>
      <c r="G4184" t="str">
        <f>IFERROR(VLOOKUP(TRIM(sas_2015[[#This Row],[Registration type]]),regi_cat[],2,FALSE)," ")</f>
        <v>auto</v>
      </c>
    </row>
    <row r="4185" spans="3:7" x14ac:dyDescent="0.2">
      <c r="C4185" t="s">
        <v>1088</v>
      </c>
      <c r="D4185" t="s">
        <v>774</v>
      </c>
      <c r="E4185">
        <v>9</v>
      </c>
      <c r="F4185" t="str">
        <f>IFERROR(VLOOKUP(TRIM(sas_2015[[#This Row],[vehicle_Body type]]),body_cat[],2,FALSE)," ")</f>
        <v>auto</v>
      </c>
      <c r="G4185" t="str">
        <f>IFERROR(VLOOKUP(TRIM(sas_2015[[#This Row],[Registration type]]),regi_cat[],2,FALSE)," ")</f>
        <v>auto</v>
      </c>
    </row>
    <row r="4186" spans="3:7" x14ac:dyDescent="0.2">
      <c r="C4186" t="s">
        <v>1088</v>
      </c>
      <c r="D4186" t="s">
        <v>775</v>
      </c>
      <c r="E4186">
        <v>27</v>
      </c>
      <c r="F4186" t="str">
        <f>IFERROR(VLOOKUP(TRIM(sas_2015[[#This Row],[vehicle_Body type]]),body_cat[],2,FALSE)," ")</f>
        <v>auto</v>
      </c>
      <c r="G4186" t="str">
        <f>IFERROR(VLOOKUP(TRIM(sas_2015[[#This Row],[Registration type]]),regi_cat[],2,FALSE)," ")</f>
        <v>auto</v>
      </c>
    </row>
    <row r="4187" spans="3:7" x14ac:dyDescent="0.2">
      <c r="C4187" t="s">
        <v>1088</v>
      </c>
      <c r="D4187" t="s">
        <v>776</v>
      </c>
      <c r="E4187">
        <v>11</v>
      </c>
      <c r="F4187" t="str">
        <f>IFERROR(VLOOKUP(TRIM(sas_2015[[#This Row],[vehicle_Body type]]),body_cat[],2,FALSE)," ")</f>
        <v>auto</v>
      </c>
      <c r="G4187" t="str">
        <f>IFERROR(VLOOKUP(TRIM(sas_2015[[#This Row],[Registration type]]),regi_cat[],2,FALSE)," ")</f>
        <v>auto</v>
      </c>
    </row>
    <row r="4188" spans="3:7" x14ac:dyDescent="0.2">
      <c r="C4188" t="s">
        <v>1088</v>
      </c>
      <c r="D4188" t="s">
        <v>712</v>
      </c>
      <c r="E4188">
        <v>319</v>
      </c>
      <c r="F4188" t="str">
        <f>IFERROR(VLOOKUP(TRIM(sas_2015[[#This Row],[vehicle_Body type]]),body_cat[],2,FALSE)," ")</f>
        <v>auto</v>
      </c>
      <c r="G4188" t="str">
        <f>IFERROR(VLOOKUP(TRIM(sas_2015[[#This Row],[Registration type]]),regi_cat[],2,FALSE)," ")</f>
        <v>auto</v>
      </c>
    </row>
    <row r="4189" spans="3:7" x14ac:dyDescent="0.2">
      <c r="C4189" t="s">
        <v>1088</v>
      </c>
      <c r="D4189" t="s">
        <v>713</v>
      </c>
      <c r="E4189">
        <v>15</v>
      </c>
      <c r="F4189" t="str">
        <f>IFERROR(VLOOKUP(TRIM(sas_2015[[#This Row],[vehicle_Body type]]),body_cat[],2,FALSE)," ")</f>
        <v>auto</v>
      </c>
      <c r="G4189" t="str">
        <f>IFERROR(VLOOKUP(TRIM(sas_2015[[#This Row],[Registration type]]),regi_cat[],2,FALSE)," ")</f>
        <v>auto</v>
      </c>
    </row>
    <row r="4190" spans="3:7" x14ac:dyDescent="0.2">
      <c r="C4190" t="s">
        <v>1088</v>
      </c>
      <c r="D4190" t="s">
        <v>836</v>
      </c>
      <c r="E4190">
        <v>58</v>
      </c>
      <c r="F4190" t="str">
        <f>IFERROR(VLOOKUP(TRIM(sas_2015[[#This Row],[vehicle_Body type]]),body_cat[],2,FALSE)," ")</f>
        <v>auto</v>
      </c>
      <c r="G4190" t="str">
        <f>IFERROR(VLOOKUP(TRIM(sas_2015[[#This Row],[Registration type]]),regi_cat[],2,FALSE)," ")</f>
        <v>auto</v>
      </c>
    </row>
    <row r="4191" spans="3:7" x14ac:dyDescent="0.2">
      <c r="C4191" t="s">
        <v>1088</v>
      </c>
      <c r="D4191" t="s">
        <v>714</v>
      </c>
      <c r="E4191">
        <v>27</v>
      </c>
      <c r="F4191" t="str">
        <f>IFERROR(VLOOKUP(TRIM(sas_2015[[#This Row],[vehicle_Body type]]),body_cat[],2,FALSE)," ")</f>
        <v>auto</v>
      </c>
      <c r="G4191" t="str">
        <f>IFERROR(VLOOKUP(TRIM(sas_2015[[#This Row],[Registration type]]),regi_cat[],2,FALSE)," ")</f>
        <v>auto</v>
      </c>
    </row>
    <row r="4192" spans="3:7" x14ac:dyDescent="0.2">
      <c r="C4192" t="s">
        <v>1088</v>
      </c>
      <c r="D4192" t="s">
        <v>715</v>
      </c>
      <c r="E4192">
        <v>125</v>
      </c>
      <c r="F4192" t="str">
        <f>IFERROR(VLOOKUP(TRIM(sas_2015[[#This Row],[vehicle_Body type]]),body_cat[],2,FALSE)," ")</f>
        <v>auto</v>
      </c>
      <c r="G4192" t="str">
        <f>IFERROR(VLOOKUP(TRIM(sas_2015[[#This Row],[Registration type]]),regi_cat[],2,FALSE)," ")</f>
        <v>auto</v>
      </c>
    </row>
    <row r="4193" spans="3:7" x14ac:dyDescent="0.2">
      <c r="C4193" t="s">
        <v>1088</v>
      </c>
      <c r="D4193" t="s">
        <v>716</v>
      </c>
      <c r="E4193">
        <v>36</v>
      </c>
      <c r="F4193" t="str">
        <f>IFERROR(VLOOKUP(TRIM(sas_2015[[#This Row],[vehicle_Body type]]),body_cat[],2,FALSE)," ")</f>
        <v>auto</v>
      </c>
      <c r="G4193" t="str">
        <f>IFERROR(VLOOKUP(TRIM(sas_2015[[#This Row],[Registration type]]),regi_cat[],2,FALSE)," ")</f>
        <v>auto</v>
      </c>
    </row>
    <row r="4194" spans="3:7" x14ac:dyDescent="0.2">
      <c r="C4194" t="s">
        <v>1088</v>
      </c>
      <c r="D4194" t="s">
        <v>717</v>
      </c>
      <c r="E4194">
        <v>63</v>
      </c>
      <c r="F4194" t="str">
        <f>IFERROR(VLOOKUP(TRIM(sas_2015[[#This Row],[vehicle_Body type]]),body_cat[],2,FALSE)," ")</f>
        <v>auto</v>
      </c>
      <c r="G4194" t="str">
        <f>IFERROR(VLOOKUP(TRIM(sas_2015[[#This Row],[Registration type]]),regi_cat[],2,FALSE)," ")</f>
        <v>auto</v>
      </c>
    </row>
    <row r="4195" spans="3:7" x14ac:dyDescent="0.2">
      <c r="C4195" t="s">
        <v>1088</v>
      </c>
      <c r="D4195" t="s">
        <v>777</v>
      </c>
      <c r="E4195">
        <v>2</v>
      </c>
      <c r="F4195" t="str">
        <f>IFERROR(VLOOKUP(TRIM(sas_2015[[#This Row],[vehicle_Body type]]),body_cat[],2,FALSE)," ")</f>
        <v>auto</v>
      </c>
      <c r="G4195" t="str">
        <f>IFERROR(VLOOKUP(TRIM(sas_2015[[#This Row],[Registration type]]),regi_cat[],2,FALSE)," ")</f>
        <v>auto</v>
      </c>
    </row>
    <row r="4196" spans="3:7" x14ac:dyDescent="0.2">
      <c r="C4196" t="s">
        <v>1088</v>
      </c>
      <c r="D4196" t="s">
        <v>718</v>
      </c>
      <c r="E4196">
        <v>123</v>
      </c>
      <c r="F4196" t="str">
        <f>IFERROR(VLOOKUP(TRIM(sas_2015[[#This Row],[vehicle_Body type]]),body_cat[],2,FALSE)," ")</f>
        <v>auto</v>
      </c>
      <c r="G4196" t="str">
        <f>IFERROR(VLOOKUP(TRIM(sas_2015[[#This Row],[Registration type]]),regi_cat[],2,FALSE)," ")</f>
        <v>auto</v>
      </c>
    </row>
    <row r="4197" spans="3:7" x14ac:dyDescent="0.2">
      <c r="C4197" t="s">
        <v>1088</v>
      </c>
      <c r="D4197" t="s">
        <v>778</v>
      </c>
      <c r="E4197">
        <v>3</v>
      </c>
      <c r="F4197" t="str">
        <f>IFERROR(VLOOKUP(TRIM(sas_2015[[#This Row],[vehicle_Body type]]),body_cat[],2,FALSE)," ")</f>
        <v>auto</v>
      </c>
      <c r="G4197" t="str">
        <f>IFERROR(VLOOKUP(TRIM(sas_2015[[#This Row],[Registration type]]),regi_cat[],2,FALSE)," ")</f>
        <v>auto</v>
      </c>
    </row>
    <row r="4198" spans="3:7" x14ac:dyDescent="0.2">
      <c r="C4198" t="s">
        <v>1088</v>
      </c>
      <c r="D4198" t="s">
        <v>719</v>
      </c>
      <c r="E4198">
        <v>26</v>
      </c>
      <c r="F4198" t="str">
        <f>IFERROR(VLOOKUP(TRIM(sas_2015[[#This Row],[vehicle_Body type]]),body_cat[],2,FALSE)," ")</f>
        <v>auto</v>
      </c>
      <c r="G4198" t="str">
        <f>IFERROR(VLOOKUP(TRIM(sas_2015[[#This Row],[Registration type]]),regi_cat[],2,FALSE)," ")</f>
        <v>auto</v>
      </c>
    </row>
    <row r="4199" spans="3:7" x14ac:dyDescent="0.2">
      <c r="C4199" t="s">
        <v>1088</v>
      </c>
      <c r="D4199" t="s">
        <v>780</v>
      </c>
      <c r="E4199">
        <v>9</v>
      </c>
      <c r="F4199" t="str">
        <f>IFERROR(VLOOKUP(TRIM(sas_2015[[#This Row],[vehicle_Body type]]),body_cat[],2,FALSE)," ")</f>
        <v>auto</v>
      </c>
      <c r="G4199" t="str">
        <f>IFERROR(VLOOKUP(TRIM(sas_2015[[#This Row],[Registration type]]),regi_cat[],2,FALSE)," ")</f>
        <v>auto</v>
      </c>
    </row>
    <row r="4200" spans="3:7" x14ac:dyDescent="0.2">
      <c r="C4200" t="s">
        <v>1088</v>
      </c>
      <c r="D4200" t="s">
        <v>781</v>
      </c>
      <c r="E4200">
        <v>19</v>
      </c>
      <c r="F4200" t="str">
        <f>IFERROR(VLOOKUP(TRIM(sas_2015[[#This Row],[vehicle_Body type]]),body_cat[],2,FALSE)," ")</f>
        <v>auto</v>
      </c>
      <c r="G4200" t="str">
        <f>IFERROR(VLOOKUP(TRIM(sas_2015[[#This Row],[Registration type]]),regi_cat[],2,FALSE)," ")</f>
        <v>auto</v>
      </c>
    </row>
    <row r="4201" spans="3:7" x14ac:dyDescent="0.2">
      <c r="C4201" t="s">
        <v>1088</v>
      </c>
      <c r="D4201" t="s">
        <v>721</v>
      </c>
      <c r="E4201">
        <v>374</v>
      </c>
      <c r="F4201" t="str">
        <f>IFERROR(VLOOKUP(TRIM(sas_2015[[#This Row],[vehicle_Body type]]),body_cat[],2,FALSE)," ")</f>
        <v>auto</v>
      </c>
      <c r="G4201" t="str">
        <f>IFERROR(VLOOKUP(TRIM(sas_2015[[#This Row],[Registration type]]),regi_cat[],2,FALSE)," ")</f>
        <v>auto</v>
      </c>
    </row>
    <row r="4202" spans="3:7" x14ac:dyDescent="0.2">
      <c r="C4202" t="s">
        <v>1088</v>
      </c>
      <c r="D4202" t="s">
        <v>783</v>
      </c>
      <c r="E4202">
        <v>12</v>
      </c>
      <c r="F4202" t="str">
        <f>IFERROR(VLOOKUP(TRIM(sas_2015[[#This Row],[vehicle_Body type]]),body_cat[],2,FALSE)," ")</f>
        <v>auto</v>
      </c>
      <c r="G4202" t="str">
        <f>IFERROR(VLOOKUP(TRIM(sas_2015[[#This Row],[Registration type]]),regi_cat[],2,FALSE)," ")</f>
        <v>auto</v>
      </c>
    </row>
    <row r="4203" spans="3:7" x14ac:dyDescent="0.2">
      <c r="C4203" t="s">
        <v>1088</v>
      </c>
      <c r="D4203" t="s">
        <v>964</v>
      </c>
      <c r="E4203">
        <v>18</v>
      </c>
      <c r="F4203" t="str">
        <f>IFERROR(VLOOKUP(TRIM(sas_2015[[#This Row],[vehicle_Body type]]),body_cat[],2,FALSE)," ")</f>
        <v>auto</v>
      </c>
      <c r="G4203" t="str">
        <f>IFERROR(VLOOKUP(TRIM(sas_2015[[#This Row],[Registration type]]),regi_cat[],2,FALSE)," ")</f>
        <v>trailer</v>
      </c>
    </row>
    <row r="4204" spans="3:7" x14ac:dyDescent="0.2">
      <c r="C4204" t="s">
        <v>1088</v>
      </c>
      <c r="D4204" t="s">
        <v>839</v>
      </c>
      <c r="E4204">
        <v>3</v>
      </c>
      <c r="F4204" t="str">
        <f>IFERROR(VLOOKUP(TRIM(sas_2015[[#This Row],[vehicle_Body type]]),body_cat[],2,FALSE)," ")</f>
        <v>auto</v>
      </c>
      <c r="G4204" t="str">
        <f>IFERROR(VLOOKUP(TRIM(sas_2015[[#This Row],[Registration type]]),regi_cat[],2,FALSE)," ")</f>
        <v>passenger truck</v>
      </c>
    </row>
    <row r="4205" spans="3:7" x14ac:dyDescent="0.2">
      <c r="C4205" t="s">
        <v>1088</v>
      </c>
      <c r="D4205" t="s">
        <v>826</v>
      </c>
      <c r="E4205">
        <v>12</v>
      </c>
      <c r="F4205" t="str">
        <f>IFERROR(VLOOKUP(TRIM(sas_2015[[#This Row],[vehicle_Body type]]),body_cat[],2,FALSE)," ")</f>
        <v>auto</v>
      </c>
      <c r="G4205" t="str">
        <f>IFERROR(VLOOKUP(TRIM(sas_2015[[#This Row],[Registration type]]),regi_cat[],2,FALSE)," ")</f>
        <v>auto</v>
      </c>
    </row>
    <row r="4206" spans="3:7" x14ac:dyDescent="0.2">
      <c r="C4206" t="s">
        <v>1088</v>
      </c>
      <c r="D4206" t="s">
        <v>841</v>
      </c>
      <c r="E4206">
        <v>3</v>
      </c>
      <c r="F4206" t="str">
        <f>IFERROR(VLOOKUP(TRIM(sas_2015[[#This Row],[vehicle_Body type]]),body_cat[],2,FALSE)," ")</f>
        <v>auto</v>
      </c>
      <c r="G4206" t="str">
        <f>IFERROR(VLOOKUP(TRIM(sas_2015[[#This Row],[Registration type]]),regi_cat[],2,FALSE)," ")</f>
        <v>auto</v>
      </c>
    </row>
    <row r="4207" spans="3:7" x14ac:dyDescent="0.2">
      <c r="C4207" t="s">
        <v>1088</v>
      </c>
      <c r="D4207" t="s">
        <v>723</v>
      </c>
      <c r="E4207">
        <v>50</v>
      </c>
      <c r="F4207" t="str">
        <f>IFERROR(VLOOKUP(TRIM(sas_2015[[#This Row],[vehicle_Body type]]),body_cat[],2,FALSE)," ")</f>
        <v>auto</v>
      </c>
      <c r="G4207" t="str">
        <f>IFERROR(VLOOKUP(TRIM(sas_2015[[#This Row],[Registration type]]),regi_cat[],2,FALSE)," ")</f>
        <v>auto</v>
      </c>
    </row>
    <row r="4208" spans="3:7" x14ac:dyDescent="0.2">
      <c r="C4208" t="s">
        <v>1088</v>
      </c>
      <c r="D4208" t="s">
        <v>724</v>
      </c>
      <c r="E4208">
        <v>338</v>
      </c>
      <c r="F4208" t="str">
        <f>IFERROR(VLOOKUP(TRIM(sas_2015[[#This Row],[vehicle_Body type]]),body_cat[],2,FALSE)," ")</f>
        <v>auto</v>
      </c>
      <c r="G4208" t="str">
        <f>IFERROR(VLOOKUP(TRIM(sas_2015[[#This Row],[Registration type]]),regi_cat[],2,FALSE)," ")</f>
        <v>auto</v>
      </c>
    </row>
    <row r="4209" spans="3:7" x14ac:dyDescent="0.2">
      <c r="C4209" t="s">
        <v>1088</v>
      </c>
      <c r="D4209" t="s">
        <v>844</v>
      </c>
      <c r="E4209">
        <v>1</v>
      </c>
      <c r="F4209" t="str">
        <f>IFERROR(VLOOKUP(TRIM(sas_2015[[#This Row],[vehicle_Body type]]),body_cat[],2,FALSE)," ")</f>
        <v>auto</v>
      </c>
      <c r="G4209" t="str">
        <f>IFERROR(VLOOKUP(TRIM(sas_2015[[#This Row],[Registration type]]),regi_cat[],2,FALSE)," ")</f>
        <v>auto</v>
      </c>
    </row>
    <row r="4210" spans="3:7" x14ac:dyDescent="0.2">
      <c r="C4210" t="s">
        <v>1088</v>
      </c>
      <c r="D4210" t="s">
        <v>787</v>
      </c>
      <c r="E4210">
        <v>5</v>
      </c>
      <c r="F4210" t="str">
        <f>IFERROR(VLOOKUP(TRIM(sas_2015[[#This Row],[vehicle_Body type]]),body_cat[],2,FALSE)," ")</f>
        <v>auto</v>
      </c>
      <c r="G4210" t="str">
        <f>IFERROR(VLOOKUP(TRIM(sas_2015[[#This Row],[Registration type]]),regi_cat[],2,FALSE)," ")</f>
        <v>auto</v>
      </c>
    </row>
    <row r="4211" spans="3:7" x14ac:dyDescent="0.2">
      <c r="C4211" t="s">
        <v>1088</v>
      </c>
      <c r="D4211" t="s">
        <v>788</v>
      </c>
      <c r="E4211">
        <v>17</v>
      </c>
      <c r="F4211" t="str">
        <f>IFERROR(VLOOKUP(TRIM(sas_2015[[#This Row],[vehicle_Body type]]),body_cat[],2,FALSE)," ")</f>
        <v>auto</v>
      </c>
      <c r="G4211" t="str">
        <f>IFERROR(VLOOKUP(TRIM(sas_2015[[#This Row],[Registration type]]),regi_cat[],2,FALSE)," ")</f>
        <v>auto</v>
      </c>
    </row>
    <row r="4212" spans="3:7" x14ac:dyDescent="0.2">
      <c r="C4212" t="s">
        <v>1088</v>
      </c>
      <c r="D4212" t="s">
        <v>789</v>
      </c>
      <c r="E4212">
        <v>4</v>
      </c>
      <c r="F4212" t="str">
        <f>IFERROR(VLOOKUP(TRIM(sas_2015[[#This Row],[vehicle_Body type]]),body_cat[],2,FALSE)," ")</f>
        <v>auto</v>
      </c>
      <c r="G4212" t="str">
        <f>IFERROR(VLOOKUP(TRIM(sas_2015[[#This Row],[Registration type]]),regi_cat[],2,FALSE)," ")</f>
        <v>auto</v>
      </c>
    </row>
    <row r="4213" spans="3:7" x14ac:dyDescent="0.2">
      <c r="C4213" t="s">
        <v>1088</v>
      </c>
      <c r="D4213" t="s">
        <v>790</v>
      </c>
      <c r="E4213">
        <v>1</v>
      </c>
      <c r="F4213" t="str">
        <f>IFERROR(VLOOKUP(TRIM(sas_2015[[#This Row],[vehicle_Body type]]),body_cat[],2,FALSE)," ")</f>
        <v>auto</v>
      </c>
      <c r="G4213" t="str">
        <f>IFERROR(VLOOKUP(TRIM(sas_2015[[#This Row],[Registration type]]),regi_cat[],2,FALSE)," ")</f>
        <v>auto</v>
      </c>
    </row>
    <row r="4214" spans="3:7" x14ac:dyDescent="0.2">
      <c r="C4214" t="s">
        <v>1088</v>
      </c>
      <c r="D4214" t="s">
        <v>725</v>
      </c>
      <c r="E4214">
        <v>8</v>
      </c>
      <c r="F4214" t="str">
        <f>IFERROR(VLOOKUP(TRIM(sas_2015[[#This Row],[vehicle_Body type]]),body_cat[],2,FALSE)," ")</f>
        <v>auto</v>
      </c>
      <c r="G4214" t="str">
        <f>IFERROR(VLOOKUP(TRIM(sas_2015[[#This Row],[Registration type]]),regi_cat[],2,FALSE)," ")</f>
        <v>auto</v>
      </c>
    </row>
    <row r="4215" spans="3:7" x14ac:dyDescent="0.2">
      <c r="C4215" t="s">
        <v>1088</v>
      </c>
      <c r="D4215" t="s">
        <v>791</v>
      </c>
      <c r="E4215">
        <v>8</v>
      </c>
      <c r="F4215" t="str">
        <f>IFERROR(VLOOKUP(TRIM(sas_2015[[#This Row],[vehicle_Body type]]),body_cat[],2,FALSE)," ")</f>
        <v>auto</v>
      </c>
      <c r="G4215" t="str">
        <f>IFERROR(VLOOKUP(TRIM(sas_2015[[#This Row],[Registration type]]),regi_cat[],2,FALSE)," ")</f>
        <v>auto</v>
      </c>
    </row>
    <row r="4216" spans="3:7" x14ac:dyDescent="0.2">
      <c r="C4216" t="s">
        <v>1088</v>
      </c>
      <c r="D4216" t="s">
        <v>727</v>
      </c>
      <c r="E4216">
        <v>62</v>
      </c>
      <c r="F4216" t="str">
        <f>IFERROR(VLOOKUP(TRIM(sas_2015[[#This Row],[vehicle_Body type]]),body_cat[],2,FALSE)," ")</f>
        <v>auto</v>
      </c>
      <c r="G4216" t="str">
        <f>IFERROR(VLOOKUP(TRIM(sas_2015[[#This Row],[Registration type]]),regi_cat[],2,FALSE)," ")</f>
        <v>auto</v>
      </c>
    </row>
    <row r="4217" spans="3:7" x14ac:dyDescent="0.2">
      <c r="C4217" t="s">
        <v>1088</v>
      </c>
      <c r="D4217" t="s">
        <v>792</v>
      </c>
      <c r="E4217">
        <v>13</v>
      </c>
      <c r="F4217" t="str">
        <f>IFERROR(VLOOKUP(TRIM(sas_2015[[#This Row],[vehicle_Body type]]),body_cat[],2,FALSE)," ")</f>
        <v>auto</v>
      </c>
      <c r="G4217" t="str">
        <f>IFERROR(VLOOKUP(TRIM(sas_2015[[#This Row],[Registration type]]),regi_cat[],2,FALSE)," ")</f>
        <v>auto</v>
      </c>
    </row>
    <row r="4218" spans="3:7" x14ac:dyDescent="0.2">
      <c r="C4218" t="s">
        <v>1088</v>
      </c>
      <c r="D4218" t="s">
        <v>730</v>
      </c>
      <c r="E4218">
        <v>4</v>
      </c>
      <c r="F4218" t="str">
        <f>IFERROR(VLOOKUP(TRIM(sas_2015[[#This Row],[vehicle_Body type]]),body_cat[],2,FALSE)," ")</f>
        <v>auto</v>
      </c>
      <c r="G4218" t="str">
        <f>IFERROR(VLOOKUP(TRIM(sas_2015[[#This Row],[Registration type]]),regi_cat[],2,FALSE)," ")</f>
        <v>light commercial truck</v>
      </c>
    </row>
    <row r="4219" spans="3:7" x14ac:dyDescent="0.2">
      <c r="C4219" t="s">
        <v>1088</v>
      </c>
      <c r="D4219" t="s">
        <v>735</v>
      </c>
      <c r="E4219">
        <v>12</v>
      </c>
      <c r="F4219" t="str">
        <f>IFERROR(VLOOKUP(TRIM(sas_2015[[#This Row],[vehicle_Body type]]),body_cat[],2,FALSE)," ")</f>
        <v>auto</v>
      </c>
      <c r="G4219" t="str">
        <f>IFERROR(VLOOKUP(TRIM(sas_2015[[#This Row],[Registration type]]),regi_cat[],2,FALSE)," ")</f>
        <v>auto</v>
      </c>
    </row>
    <row r="4220" spans="3:7" x14ac:dyDescent="0.2">
      <c r="C4220" t="s">
        <v>1088</v>
      </c>
      <c r="D4220" t="s">
        <v>794</v>
      </c>
      <c r="E4220">
        <v>40</v>
      </c>
      <c r="F4220" t="str">
        <f>IFERROR(VLOOKUP(TRIM(sas_2015[[#This Row],[vehicle_Body type]]),body_cat[],2,FALSE)," ")</f>
        <v>auto</v>
      </c>
      <c r="G4220" t="str">
        <f>IFERROR(VLOOKUP(TRIM(sas_2015[[#This Row],[Registration type]]),regi_cat[],2,FALSE)," ")</f>
        <v>auto</v>
      </c>
    </row>
    <row r="4221" spans="3:7" x14ac:dyDescent="0.2">
      <c r="C4221" t="s">
        <v>1088</v>
      </c>
      <c r="D4221" t="s">
        <v>736</v>
      </c>
      <c r="E4221">
        <v>526</v>
      </c>
      <c r="F4221" t="str">
        <f>IFERROR(VLOOKUP(TRIM(sas_2015[[#This Row],[vehicle_Body type]]),body_cat[],2,FALSE)," ")</f>
        <v>auto</v>
      </c>
      <c r="G4221" t="str">
        <f>IFERROR(VLOOKUP(TRIM(sas_2015[[#This Row],[Registration type]]),regi_cat[],2,FALSE)," ")</f>
        <v>municipal other</v>
      </c>
    </row>
    <row r="4222" spans="3:7" x14ac:dyDescent="0.2">
      <c r="C4222" t="s">
        <v>1088</v>
      </c>
      <c r="D4222" t="s">
        <v>795</v>
      </c>
      <c r="E4222">
        <v>20</v>
      </c>
      <c r="F4222" t="str">
        <f>IFERROR(VLOOKUP(TRIM(sas_2015[[#This Row],[vehicle_Body type]]),body_cat[],2,FALSE)," ")</f>
        <v>auto</v>
      </c>
      <c r="G4222" t="str">
        <f>IFERROR(VLOOKUP(TRIM(sas_2015[[#This Row],[Registration type]]),regi_cat[],2,FALSE)," ")</f>
        <v>auto</v>
      </c>
    </row>
    <row r="4223" spans="3:7" x14ac:dyDescent="0.2">
      <c r="C4223" t="s">
        <v>1088</v>
      </c>
      <c r="D4223" t="s">
        <v>796</v>
      </c>
      <c r="E4223">
        <v>20</v>
      </c>
      <c r="F4223" t="str">
        <f>IFERROR(VLOOKUP(TRIM(sas_2015[[#This Row],[vehicle_Body type]]),body_cat[],2,FALSE)," ")</f>
        <v>auto</v>
      </c>
      <c r="G4223" t="str">
        <f>IFERROR(VLOOKUP(TRIM(sas_2015[[#This Row],[Registration type]]),regi_cat[],2,FALSE)," ")</f>
        <v>auto</v>
      </c>
    </row>
    <row r="4224" spans="3:7" x14ac:dyDescent="0.2">
      <c r="C4224" t="s">
        <v>1088</v>
      </c>
      <c r="D4224" t="s">
        <v>797</v>
      </c>
      <c r="E4224">
        <v>19</v>
      </c>
      <c r="F4224" t="str">
        <f>IFERROR(VLOOKUP(TRIM(sas_2015[[#This Row],[vehicle_Body type]]),body_cat[],2,FALSE)," ")</f>
        <v>auto</v>
      </c>
      <c r="G4224" t="str">
        <f>IFERROR(VLOOKUP(TRIM(sas_2015[[#This Row],[Registration type]]),regi_cat[],2,FALSE)," ")</f>
        <v>auto</v>
      </c>
    </row>
    <row r="4225" spans="3:7" x14ac:dyDescent="0.2">
      <c r="C4225" t="s">
        <v>1088</v>
      </c>
      <c r="D4225" t="s">
        <v>798</v>
      </c>
      <c r="E4225">
        <v>1</v>
      </c>
      <c r="F4225" t="str">
        <f>IFERROR(VLOOKUP(TRIM(sas_2015[[#This Row],[vehicle_Body type]]),body_cat[],2,FALSE)," ")</f>
        <v>auto</v>
      </c>
      <c r="G4225" t="str">
        <f>IFERROR(VLOOKUP(TRIM(sas_2015[[#This Row],[Registration type]]),regi_cat[],2,FALSE)," ")</f>
        <v>auto</v>
      </c>
    </row>
    <row r="4226" spans="3:7" x14ac:dyDescent="0.2">
      <c r="C4226" t="s">
        <v>1088</v>
      </c>
      <c r="D4226" t="s">
        <v>737</v>
      </c>
      <c r="E4226">
        <v>92</v>
      </c>
      <c r="F4226" t="str">
        <f>IFERROR(VLOOKUP(TRIM(sas_2015[[#This Row],[vehicle_Body type]]),body_cat[],2,FALSE)," ")</f>
        <v>auto</v>
      </c>
      <c r="G4226" t="str">
        <f>IFERROR(VLOOKUP(TRIM(sas_2015[[#This Row],[Registration type]]),regi_cat[],2,FALSE)," ")</f>
        <v>auto</v>
      </c>
    </row>
    <row r="4227" spans="3:7" x14ac:dyDescent="0.2">
      <c r="C4227" t="s">
        <v>1088</v>
      </c>
      <c r="D4227" t="s">
        <v>799</v>
      </c>
      <c r="E4227">
        <v>6</v>
      </c>
      <c r="F4227" t="str">
        <f>IFERROR(VLOOKUP(TRIM(sas_2015[[#This Row],[vehicle_Body type]]),body_cat[],2,FALSE)," ")</f>
        <v>auto</v>
      </c>
      <c r="G4227" t="str">
        <f>IFERROR(VLOOKUP(TRIM(sas_2015[[#This Row],[Registration type]]),regi_cat[],2,FALSE)," ")</f>
        <v>auto</v>
      </c>
    </row>
    <row r="4228" spans="3:7" x14ac:dyDescent="0.2">
      <c r="C4228" t="s">
        <v>1088</v>
      </c>
      <c r="D4228" t="s">
        <v>800</v>
      </c>
      <c r="E4228">
        <v>3</v>
      </c>
      <c r="F4228" t="str">
        <f>IFERROR(VLOOKUP(TRIM(sas_2015[[#This Row],[vehicle_Body type]]),body_cat[],2,FALSE)," ")</f>
        <v>auto</v>
      </c>
      <c r="G4228" t="str">
        <f>IFERROR(VLOOKUP(TRIM(sas_2015[[#This Row],[Registration type]]),regi_cat[],2,FALSE)," ")</f>
        <v>auto</v>
      </c>
    </row>
    <row r="4229" spans="3:7" x14ac:dyDescent="0.2">
      <c r="C4229" t="s">
        <v>1088</v>
      </c>
      <c r="D4229" t="s">
        <v>801</v>
      </c>
      <c r="E4229">
        <v>15</v>
      </c>
      <c r="F4229" t="str">
        <f>IFERROR(VLOOKUP(TRIM(sas_2015[[#This Row],[vehicle_Body type]]),body_cat[],2,FALSE)," ")</f>
        <v>auto</v>
      </c>
      <c r="G4229" t="str">
        <f>IFERROR(VLOOKUP(TRIM(sas_2015[[#This Row],[Registration type]]),regi_cat[],2,FALSE)," ")</f>
        <v>auto</v>
      </c>
    </row>
    <row r="4230" spans="3:7" x14ac:dyDescent="0.2">
      <c r="C4230" t="s">
        <v>1088</v>
      </c>
      <c r="D4230" t="s">
        <v>738</v>
      </c>
      <c r="E4230">
        <v>80865</v>
      </c>
      <c r="F4230" t="str">
        <f>IFERROR(VLOOKUP(TRIM(sas_2015[[#This Row],[vehicle_Body type]]),body_cat[],2,FALSE)," ")</f>
        <v>auto</v>
      </c>
      <c r="G4230" t="str">
        <f>IFERROR(VLOOKUP(TRIM(sas_2015[[#This Row],[Registration type]]),regi_cat[],2,FALSE)," ")</f>
        <v>auto</v>
      </c>
    </row>
    <row r="4231" spans="3:7" x14ac:dyDescent="0.2">
      <c r="C4231" t="s">
        <v>1088</v>
      </c>
      <c r="D4231" t="s">
        <v>739</v>
      </c>
      <c r="E4231">
        <v>73</v>
      </c>
      <c r="F4231" t="str">
        <f>IFERROR(VLOOKUP(TRIM(sas_2015[[#This Row],[vehicle_Body type]]),body_cat[],2,FALSE)," ")</f>
        <v>auto</v>
      </c>
      <c r="G4231" t="str">
        <f>IFERROR(VLOOKUP(TRIM(sas_2015[[#This Row],[Registration type]]),regi_cat[],2,FALSE)," ")</f>
        <v>auto</v>
      </c>
    </row>
    <row r="4232" spans="3:7" x14ac:dyDescent="0.2">
      <c r="C4232" t="s">
        <v>1088</v>
      </c>
      <c r="D4232" t="s">
        <v>803</v>
      </c>
      <c r="E4232">
        <v>93</v>
      </c>
      <c r="F4232" t="str">
        <f>IFERROR(VLOOKUP(TRIM(sas_2015[[#This Row],[vehicle_Body type]]),body_cat[],2,FALSE)," ")</f>
        <v>auto</v>
      </c>
      <c r="G4232" t="str">
        <f>IFERROR(VLOOKUP(TRIM(sas_2015[[#This Row],[Registration type]]),regi_cat[],2,FALSE)," ")</f>
        <v>auto</v>
      </c>
    </row>
    <row r="4233" spans="3:7" x14ac:dyDescent="0.2">
      <c r="C4233" t="s">
        <v>1088</v>
      </c>
      <c r="D4233" t="s">
        <v>804</v>
      </c>
      <c r="E4233">
        <v>6</v>
      </c>
      <c r="F4233" t="str">
        <f>IFERROR(VLOOKUP(TRIM(sas_2015[[#This Row],[vehicle_Body type]]),body_cat[],2,FALSE)," ")</f>
        <v>auto</v>
      </c>
      <c r="G4233" t="str">
        <f>IFERROR(VLOOKUP(TRIM(sas_2015[[#This Row],[Registration type]]),regi_cat[],2,FALSE)," ")</f>
        <v>auto</v>
      </c>
    </row>
    <row r="4234" spans="3:7" x14ac:dyDescent="0.2">
      <c r="C4234" t="s">
        <v>1088</v>
      </c>
      <c r="D4234" t="s">
        <v>740</v>
      </c>
      <c r="E4234">
        <v>100</v>
      </c>
      <c r="F4234" t="str">
        <f>IFERROR(VLOOKUP(TRIM(sas_2015[[#This Row],[vehicle_Body type]]),body_cat[],2,FALSE)," ")</f>
        <v>auto</v>
      </c>
      <c r="G4234" t="str">
        <f>IFERROR(VLOOKUP(TRIM(sas_2015[[#This Row],[Registration type]]),regi_cat[],2,FALSE)," ")</f>
        <v>auto</v>
      </c>
    </row>
    <row r="4235" spans="3:7" x14ac:dyDescent="0.2">
      <c r="C4235" t="s">
        <v>1088</v>
      </c>
      <c r="D4235" t="s">
        <v>741</v>
      </c>
      <c r="E4235">
        <v>144</v>
      </c>
      <c r="F4235" t="str">
        <f>IFERROR(VLOOKUP(TRIM(sas_2015[[#This Row],[vehicle_Body type]]),body_cat[],2,FALSE)," ")</f>
        <v>auto</v>
      </c>
      <c r="G4235" t="str">
        <f>IFERROR(VLOOKUP(TRIM(sas_2015[[#This Row],[Registration type]]),regi_cat[],2,FALSE)," ")</f>
        <v>passenger truck</v>
      </c>
    </row>
    <row r="4236" spans="3:7" x14ac:dyDescent="0.2">
      <c r="C4236" t="s">
        <v>1088</v>
      </c>
      <c r="D4236" t="s">
        <v>805</v>
      </c>
      <c r="E4236">
        <v>24</v>
      </c>
      <c r="F4236" t="str">
        <f>IFERROR(VLOOKUP(TRIM(sas_2015[[#This Row],[vehicle_Body type]]),body_cat[],2,FALSE)," ")</f>
        <v>auto</v>
      </c>
      <c r="G4236" t="str">
        <f>IFERROR(VLOOKUP(TRIM(sas_2015[[#This Row],[Registration type]]),regi_cat[],2,FALSE)," ")</f>
        <v>auto</v>
      </c>
    </row>
    <row r="4237" spans="3:7" x14ac:dyDescent="0.2">
      <c r="C4237" t="s">
        <v>1088</v>
      </c>
      <c r="D4237" t="s">
        <v>742</v>
      </c>
      <c r="E4237">
        <v>1</v>
      </c>
      <c r="F4237" t="str">
        <f>IFERROR(VLOOKUP(TRIM(sas_2015[[#This Row],[vehicle_Body type]]),body_cat[],2,FALSE)," ")</f>
        <v>auto</v>
      </c>
      <c r="G4237" t="str">
        <f>IFERROR(VLOOKUP(TRIM(sas_2015[[#This Row],[Registration type]]),regi_cat[],2,FALSE)," ")</f>
        <v>trailer</v>
      </c>
    </row>
    <row r="4238" spans="3:7" x14ac:dyDescent="0.2">
      <c r="C4238" t="s">
        <v>1088</v>
      </c>
      <c r="D4238" t="s">
        <v>743</v>
      </c>
      <c r="E4238">
        <v>2</v>
      </c>
      <c r="F4238" t="str">
        <f>IFERROR(VLOOKUP(TRIM(sas_2015[[#This Row],[vehicle_Body type]]),body_cat[],2,FALSE)," ")</f>
        <v>auto</v>
      </c>
      <c r="G4238" t="str">
        <f>IFERROR(VLOOKUP(TRIM(sas_2015[[#This Row],[Registration type]]),regi_cat[],2,FALSE)," ")</f>
        <v>passenger truck</v>
      </c>
    </row>
    <row r="4239" spans="3:7" x14ac:dyDescent="0.2">
      <c r="C4239" t="s">
        <v>1088</v>
      </c>
      <c r="D4239" t="s">
        <v>807</v>
      </c>
      <c r="E4239">
        <v>1</v>
      </c>
      <c r="F4239" t="str">
        <f>IFERROR(VLOOKUP(TRIM(sas_2015[[#This Row],[vehicle_Body type]]),body_cat[],2,FALSE)," ")</f>
        <v>auto</v>
      </c>
      <c r="G4239" t="str">
        <f>IFERROR(VLOOKUP(TRIM(sas_2015[[#This Row],[Registration type]]),regi_cat[],2,FALSE)," ")</f>
        <v>auto</v>
      </c>
    </row>
    <row r="4240" spans="3:7" x14ac:dyDescent="0.2">
      <c r="C4240" t="s">
        <v>1088</v>
      </c>
      <c r="D4240" t="s">
        <v>808</v>
      </c>
      <c r="E4240">
        <v>1</v>
      </c>
      <c r="F4240" t="str">
        <f>IFERROR(VLOOKUP(TRIM(sas_2015[[#This Row],[vehicle_Body type]]),body_cat[],2,FALSE)," ")</f>
        <v>auto</v>
      </c>
      <c r="G4240" t="str">
        <f>IFERROR(VLOOKUP(TRIM(sas_2015[[#This Row],[Registration type]]),regi_cat[],2,FALSE)," ")</f>
        <v>auto</v>
      </c>
    </row>
    <row r="4241" spans="3:7" x14ac:dyDescent="0.2">
      <c r="C4241" t="s">
        <v>1088</v>
      </c>
      <c r="D4241" t="s">
        <v>744</v>
      </c>
      <c r="E4241">
        <v>45</v>
      </c>
      <c r="F4241" t="str">
        <f>IFERROR(VLOOKUP(TRIM(sas_2015[[#This Row],[vehicle_Body type]]),body_cat[],2,FALSE)," ")</f>
        <v>auto</v>
      </c>
      <c r="G4241" t="str">
        <f>IFERROR(VLOOKUP(TRIM(sas_2015[[#This Row],[Registration type]]),regi_cat[],2,FALSE)," ")</f>
        <v>auto</v>
      </c>
    </row>
    <row r="4242" spans="3:7" x14ac:dyDescent="0.2">
      <c r="C4242" t="s">
        <v>1088</v>
      </c>
      <c r="D4242" t="s">
        <v>851</v>
      </c>
      <c r="E4242">
        <v>2</v>
      </c>
      <c r="F4242" t="str">
        <f>IFERROR(VLOOKUP(TRIM(sas_2015[[#This Row],[vehicle_Body type]]),body_cat[],2,FALSE)," ")</f>
        <v>auto</v>
      </c>
      <c r="G4242" t="str">
        <f>IFERROR(VLOOKUP(TRIM(sas_2015[[#This Row],[Registration type]]),regi_cat[],2,FALSE)," ")</f>
        <v>auto</v>
      </c>
    </row>
    <row r="4243" spans="3:7" x14ac:dyDescent="0.2">
      <c r="C4243" t="s">
        <v>1088</v>
      </c>
      <c r="D4243" t="s">
        <v>810</v>
      </c>
      <c r="E4243">
        <v>3</v>
      </c>
      <c r="F4243" t="str">
        <f>IFERROR(VLOOKUP(TRIM(sas_2015[[#This Row],[vehicle_Body type]]),body_cat[],2,FALSE)," ")</f>
        <v>auto</v>
      </c>
      <c r="G4243" t="str">
        <f>IFERROR(VLOOKUP(TRIM(sas_2015[[#This Row],[Registration type]]),regi_cat[],2,FALSE)," ")</f>
        <v>auto</v>
      </c>
    </row>
    <row r="4244" spans="3:7" x14ac:dyDescent="0.2">
      <c r="C4244" t="s">
        <v>1088</v>
      </c>
      <c r="D4244" t="s">
        <v>811</v>
      </c>
      <c r="E4244">
        <v>3</v>
      </c>
      <c r="F4244" t="str">
        <f>IFERROR(VLOOKUP(TRIM(sas_2015[[#This Row],[vehicle_Body type]]),body_cat[],2,FALSE)," ")</f>
        <v>auto</v>
      </c>
      <c r="G4244" t="str">
        <f>IFERROR(VLOOKUP(TRIM(sas_2015[[#This Row],[Registration type]]),regi_cat[],2,FALSE)," ")</f>
        <v>auto</v>
      </c>
    </row>
    <row r="4245" spans="3:7" x14ac:dyDescent="0.2">
      <c r="C4245" t="s">
        <v>1088</v>
      </c>
      <c r="D4245" t="s">
        <v>813</v>
      </c>
      <c r="E4245">
        <v>8</v>
      </c>
      <c r="F4245" t="str">
        <f>IFERROR(VLOOKUP(TRIM(sas_2015[[#This Row],[vehicle_Body type]]),body_cat[],2,FALSE)," ")</f>
        <v>auto</v>
      </c>
      <c r="G4245" t="str">
        <f>IFERROR(VLOOKUP(TRIM(sas_2015[[#This Row],[Registration type]]),regi_cat[],2,FALSE)," ")</f>
        <v>auto</v>
      </c>
    </row>
    <row r="4246" spans="3:7" x14ac:dyDescent="0.2">
      <c r="C4246" t="s">
        <v>1088</v>
      </c>
      <c r="D4246" t="s">
        <v>746</v>
      </c>
      <c r="E4246">
        <v>79</v>
      </c>
      <c r="F4246" t="str">
        <f>IFERROR(VLOOKUP(TRIM(sas_2015[[#This Row],[vehicle_Body type]]),body_cat[],2,FALSE)," ")</f>
        <v>auto</v>
      </c>
      <c r="G4246" t="str">
        <f>IFERROR(VLOOKUP(TRIM(sas_2015[[#This Row],[Registration type]]),regi_cat[],2,FALSE)," ")</f>
        <v>auto</v>
      </c>
    </row>
    <row r="4247" spans="3:7" x14ac:dyDescent="0.2">
      <c r="C4247" t="s">
        <v>1088</v>
      </c>
      <c r="D4247" t="s">
        <v>747</v>
      </c>
      <c r="E4247">
        <v>50</v>
      </c>
      <c r="F4247" t="str">
        <f>IFERROR(VLOOKUP(TRIM(sas_2015[[#This Row],[vehicle_Body type]]),body_cat[],2,FALSE)," ")</f>
        <v>auto</v>
      </c>
      <c r="G4247" t="str">
        <f>IFERROR(VLOOKUP(TRIM(sas_2015[[#This Row],[Registration type]]),regi_cat[],2,FALSE)," ")</f>
        <v>auto</v>
      </c>
    </row>
    <row r="4248" spans="3:7" x14ac:dyDescent="0.2">
      <c r="C4248" t="s">
        <v>1088</v>
      </c>
      <c r="D4248" t="s">
        <v>815</v>
      </c>
      <c r="E4248">
        <v>11</v>
      </c>
      <c r="F4248" t="str">
        <f>IFERROR(VLOOKUP(TRIM(sas_2015[[#This Row],[vehicle_Body type]]),body_cat[],2,FALSE)," ")</f>
        <v>auto</v>
      </c>
      <c r="G4248" t="str">
        <f>IFERROR(VLOOKUP(TRIM(sas_2015[[#This Row],[Registration type]]),regi_cat[],2,FALSE)," ")</f>
        <v>auto</v>
      </c>
    </row>
    <row r="4249" spans="3:7" x14ac:dyDescent="0.2">
      <c r="C4249" t="s">
        <v>1088</v>
      </c>
      <c r="D4249" t="s">
        <v>748</v>
      </c>
      <c r="E4249">
        <v>54</v>
      </c>
      <c r="F4249" t="str">
        <f>IFERROR(VLOOKUP(TRIM(sas_2015[[#This Row],[vehicle_Body type]]),body_cat[],2,FALSE)," ")</f>
        <v>auto</v>
      </c>
      <c r="G4249" t="str">
        <f>IFERROR(VLOOKUP(TRIM(sas_2015[[#This Row],[Registration type]]),regi_cat[],2,FALSE)," ")</f>
        <v>auto</v>
      </c>
    </row>
    <row r="4250" spans="3:7" x14ac:dyDescent="0.2">
      <c r="C4250" t="s">
        <v>1088</v>
      </c>
      <c r="D4250" t="s">
        <v>752</v>
      </c>
      <c r="E4250">
        <v>89</v>
      </c>
      <c r="F4250" t="str">
        <f>IFERROR(VLOOKUP(TRIM(sas_2015[[#This Row],[vehicle_Body type]]),body_cat[],2,FALSE)," ")</f>
        <v>auto</v>
      </c>
      <c r="G4250" t="str">
        <f>IFERROR(VLOOKUP(TRIM(sas_2015[[#This Row],[Registration type]]),regi_cat[],2,FALSE)," ")</f>
        <v>light commercial truck</v>
      </c>
    </row>
    <row r="4251" spans="3:7" x14ac:dyDescent="0.2">
      <c r="C4251" t="s">
        <v>1088</v>
      </c>
      <c r="D4251" t="s">
        <v>753</v>
      </c>
      <c r="E4251">
        <v>4</v>
      </c>
      <c r="F4251" t="str">
        <f>IFERROR(VLOOKUP(TRIM(sas_2015[[#This Row],[vehicle_Body type]]),body_cat[],2,FALSE)," ")</f>
        <v>auto</v>
      </c>
      <c r="G4251" t="str">
        <f>IFERROR(VLOOKUP(TRIM(sas_2015[[#This Row],[Registration type]]),regi_cat[],2,FALSE)," ")</f>
        <v>light commercial truck</v>
      </c>
    </row>
    <row r="4252" spans="3:7" x14ac:dyDescent="0.2">
      <c r="C4252" t="s">
        <v>1088</v>
      </c>
      <c r="D4252" t="s">
        <v>876</v>
      </c>
      <c r="E4252">
        <v>1</v>
      </c>
      <c r="F4252" t="str">
        <f>IFERROR(VLOOKUP(TRIM(sas_2015[[#This Row],[vehicle_Body type]]),body_cat[],2,FALSE)," ")</f>
        <v>auto</v>
      </c>
      <c r="G4252" t="str">
        <f>IFERROR(VLOOKUP(TRIM(sas_2015[[#This Row],[Registration type]]),regi_cat[],2,FALSE)," ")</f>
        <v>single unit long haul</v>
      </c>
    </row>
    <row r="4253" spans="3:7" x14ac:dyDescent="0.2">
      <c r="C4253" t="s">
        <v>1088</v>
      </c>
      <c r="D4253" t="s">
        <v>898</v>
      </c>
      <c r="E4253">
        <v>1</v>
      </c>
      <c r="F4253" t="str">
        <f>IFERROR(VLOOKUP(TRIM(sas_2015[[#This Row],[vehicle_Body type]]),body_cat[],2,FALSE)," ")</f>
        <v>auto</v>
      </c>
      <c r="G4253" t="str">
        <f>IFERROR(VLOOKUP(TRIM(sas_2015[[#This Row],[Registration type]]),regi_cat[],2,FALSE)," ")</f>
        <v>combination long haul</v>
      </c>
    </row>
    <row r="4254" spans="3:7" x14ac:dyDescent="0.2">
      <c r="C4254" t="s">
        <v>1088</v>
      </c>
      <c r="D4254" t="s">
        <v>757</v>
      </c>
      <c r="E4254">
        <v>330</v>
      </c>
      <c r="F4254" t="str">
        <f>IFERROR(VLOOKUP(TRIM(sas_2015[[#This Row],[vehicle_Body type]]),body_cat[],2,FALSE)," ")</f>
        <v>auto</v>
      </c>
      <c r="G4254" t="str">
        <f>IFERROR(VLOOKUP(TRIM(sas_2015[[#This Row],[Registration type]]),regi_cat[],2,FALSE)," ")</f>
        <v>light commercial truck</v>
      </c>
    </row>
    <row r="4255" spans="3:7" x14ac:dyDescent="0.2">
      <c r="C4255" t="s">
        <v>1088</v>
      </c>
      <c r="D4255" t="s">
        <v>759</v>
      </c>
      <c r="E4255">
        <v>140</v>
      </c>
      <c r="F4255" t="str">
        <f>IFERROR(VLOOKUP(TRIM(sas_2015[[#This Row],[vehicle_Body type]]),body_cat[],2,FALSE)," ")</f>
        <v>auto</v>
      </c>
      <c r="G4255" t="str">
        <f>IFERROR(VLOOKUP(TRIM(sas_2015[[#This Row],[Registration type]]),regi_cat[],2,FALSE)," ")</f>
        <v>auto</v>
      </c>
    </row>
    <row r="4256" spans="3:7" x14ac:dyDescent="0.2">
      <c r="C4256" t="s">
        <v>1088</v>
      </c>
      <c r="D4256" t="s">
        <v>761</v>
      </c>
      <c r="E4256">
        <v>65</v>
      </c>
      <c r="F4256" t="str">
        <f>IFERROR(VLOOKUP(TRIM(sas_2015[[#This Row],[vehicle_Body type]]),body_cat[],2,FALSE)," ")</f>
        <v>auto</v>
      </c>
      <c r="G4256" t="str">
        <f>IFERROR(VLOOKUP(TRIM(sas_2015[[#This Row],[Registration type]]),regi_cat[],2,FALSE)," ")</f>
        <v>auto</v>
      </c>
    </row>
    <row r="4257" spans="3:7" x14ac:dyDescent="0.2">
      <c r="C4257" t="s">
        <v>1088</v>
      </c>
      <c r="D4257" t="s">
        <v>762</v>
      </c>
      <c r="E4257">
        <v>51</v>
      </c>
      <c r="F4257" t="str">
        <f>IFERROR(VLOOKUP(TRIM(sas_2015[[#This Row],[vehicle_Body type]]),body_cat[],2,FALSE)," ")</f>
        <v>auto</v>
      </c>
      <c r="G4257" t="str">
        <f>IFERROR(VLOOKUP(TRIM(sas_2015[[#This Row],[Registration type]]),regi_cat[],2,FALSE)," ")</f>
        <v>auto</v>
      </c>
    </row>
    <row r="4258" spans="3:7" x14ac:dyDescent="0.2">
      <c r="C4258" t="s">
        <v>1088</v>
      </c>
      <c r="D4258" t="s">
        <v>818</v>
      </c>
      <c r="E4258">
        <v>5</v>
      </c>
      <c r="F4258" t="str">
        <f>IFERROR(VLOOKUP(TRIM(sas_2015[[#This Row],[vehicle_Body type]]),body_cat[],2,FALSE)," ")</f>
        <v>auto</v>
      </c>
      <c r="G4258" t="str">
        <f>IFERROR(VLOOKUP(TRIM(sas_2015[[#This Row],[Registration type]]),regi_cat[],2,FALSE)," ")</f>
        <v>auto</v>
      </c>
    </row>
    <row r="4259" spans="3:7" x14ac:dyDescent="0.2">
      <c r="C4259" t="s">
        <v>1088</v>
      </c>
      <c r="D4259" t="s">
        <v>763</v>
      </c>
      <c r="E4259">
        <v>423</v>
      </c>
      <c r="F4259" t="str">
        <f>IFERROR(VLOOKUP(TRIM(sas_2015[[#This Row],[vehicle_Body type]]),body_cat[],2,FALSE)," ")</f>
        <v>auto</v>
      </c>
      <c r="G4259" t="str">
        <f>IFERROR(VLOOKUP(TRIM(sas_2015[[#This Row],[Registration type]]),regi_cat[],2,FALSE)," ")</f>
        <v>auto</v>
      </c>
    </row>
    <row r="4260" spans="3:7" x14ac:dyDescent="0.2">
      <c r="C4260" t="s">
        <v>1088</v>
      </c>
      <c r="D4260" t="s">
        <v>764</v>
      </c>
      <c r="E4260">
        <v>132</v>
      </c>
      <c r="F4260" t="str">
        <f>IFERROR(VLOOKUP(TRIM(sas_2015[[#This Row],[vehicle_Body type]]),body_cat[],2,FALSE)," ")</f>
        <v>auto</v>
      </c>
      <c r="G4260" t="str">
        <f>IFERROR(VLOOKUP(TRIM(sas_2015[[#This Row],[Registration type]]),regi_cat[],2,FALSE)," ")</f>
        <v>auto</v>
      </c>
    </row>
    <row r="4261" spans="3:7" x14ac:dyDescent="0.2">
      <c r="C4261" t="s">
        <v>1088</v>
      </c>
      <c r="D4261" t="s">
        <v>819</v>
      </c>
      <c r="E4261">
        <v>2</v>
      </c>
      <c r="F4261" t="str">
        <f>IFERROR(VLOOKUP(TRIM(sas_2015[[#This Row],[vehicle_Body type]]),body_cat[],2,FALSE)," ")</f>
        <v>auto</v>
      </c>
      <c r="G4261" t="str">
        <f>IFERROR(VLOOKUP(TRIM(sas_2015[[#This Row],[Registration type]]),regi_cat[],2,FALSE)," ")</f>
        <v>auto</v>
      </c>
    </row>
    <row r="4262" spans="3:7" x14ac:dyDescent="0.2">
      <c r="C4262" t="s">
        <v>1088</v>
      </c>
      <c r="D4262" t="s">
        <v>820</v>
      </c>
      <c r="E4262">
        <v>3</v>
      </c>
      <c r="F4262" t="str">
        <f>IFERROR(VLOOKUP(TRIM(sas_2015[[#This Row],[vehicle_Body type]]),body_cat[],2,FALSE)," ")</f>
        <v>auto</v>
      </c>
      <c r="G4262" t="str">
        <f>IFERROR(VLOOKUP(TRIM(sas_2015[[#This Row],[Registration type]]),regi_cat[],2,FALSE)," ")</f>
        <v>auto</v>
      </c>
    </row>
    <row r="4263" spans="3:7" x14ac:dyDescent="0.2">
      <c r="C4263" t="s">
        <v>1088</v>
      </c>
      <c r="D4263" t="s">
        <v>821</v>
      </c>
      <c r="E4263">
        <v>2</v>
      </c>
      <c r="F4263" t="str">
        <f>IFERROR(VLOOKUP(TRIM(sas_2015[[#This Row],[vehicle_Body type]]),body_cat[],2,FALSE)," ")</f>
        <v>auto</v>
      </c>
      <c r="G4263" t="str">
        <f>IFERROR(VLOOKUP(TRIM(sas_2015[[#This Row],[Registration type]]),regi_cat[],2,FALSE)," ")</f>
        <v>auto</v>
      </c>
    </row>
    <row r="4264" spans="3:7" x14ac:dyDescent="0.2">
      <c r="C4264" t="s">
        <v>1088</v>
      </c>
      <c r="D4264" t="s">
        <v>822</v>
      </c>
      <c r="E4264">
        <v>14</v>
      </c>
      <c r="F4264" t="str">
        <f>IFERROR(VLOOKUP(TRIM(sas_2015[[#This Row],[vehicle_Body type]]),body_cat[],2,FALSE)," ")</f>
        <v>auto</v>
      </c>
      <c r="G4264" t="str">
        <f>IFERROR(VLOOKUP(TRIM(sas_2015[[#This Row],[Registration type]]),regi_cat[],2,FALSE)," ")</f>
        <v>auto</v>
      </c>
    </row>
    <row r="4265" spans="3:7" x14ac:dyDescent="0.2">
      <c r="C4265" t="s">
        <v>1089</v>
      </c>
      <c r="D4265" t="s">
        <v>906</v>
      </c>
      <c r="E4265">
        <v>19</v>
      </c>
      <c r="F4265" t="str">
        <f>IFERROR(VLOOKUP(TRIM(sas_2015[[#This Row],[vehicle_Body type]]),body_cat[],2,FALSE)," ")</f>
        <v>equipment</v>
      </c>
      <c r="G4265" t="str">
        <f>IFERROR(VLOOKUP(TRIM(sas_2015[[#This Row],[Registration type]]),regi_cat[],2,FALSE)," ")</f>
        <v>passenger truck</v>
      </c>
    </row>
    <row r="4266" spans="3:7" x14ac:dyDescent="0.2">
      <c r="C4266" t="s">
        <v>1089</v>
      </c>
      <c r="D4266" t="s">
        <v>896</v>
      </c>
      <c r="E4266">
        <v>1</v>
      </c>
      <c r="F4266" t="str">
        <f>IFERROR(VLOOKUP(TRIM(sas_2015[[#This Row],[vehicle_Body type]]),body_cat[],2,FALSE)," ")</f>
        <v>equipment</v>
      </c>
      <c r="G4266" t="str">
        <f>IFERROR(VLOOKUP(TRIM(sas_2015[[#This Row],[Registration type]]),regi_cat[],2,FALSE)," ")</f>
        <v>single unit short haul</v>
      </c>
    </row>
    <row r="4267" spans="3:7" x14ac:dyDescent="0.2">
      <c r="C4267" t="s">
        <v>1089</v>
      </c>
      <c r="D4267" t="s">
        <v>736</v>
      </c>
      <c r="E4267">
        <v>2</v>
      </c>
      <c r="F4267" t="str">
        <f>IFERROR(VLOOKUP(TRIM(sas_2015[[#This Row],[vehicle_Body type]]),body_cat[],2,FALSE)," ")</f>
        <v>equipment</v>
      </c>
      <c r="G4267" t="str">
        <f>IFERROR(VLOOKUP(TRIM(sas_2015[[#This Row],[Registration type]]),regi_cat[],2,FALSE)," ")</f>
        <v>municipal other</v>
      </c>
    </row>
    <row r="4268" spans="3:7" x14ac:dyDescent="0.2">
      <c r="C4268" t="s">
        <v>1090</v>
      </c>
      <c r="D4268" t="s">
        <v>738</v>
      </c>
      <c r="E4268">
        <v>1</v>
      </c>
      <c r="F4268" t="str">
        <f>IFERROR(VLOOKUP(TRIM(sas_2015[[#This Row],[vehicle_Body type]]),body_cat[],2,FALSE)," ")</f>
        <v>equipment</v>
      </c>
      <c r="G4268" t="str">
        <f>IFERROR(VLOOKUP(TRIM(sas_2015[[#This Row],[Registration type]]),regi_cat[],2,FALSE)," ")</f>
        <v>auto</v>
      </c>
    </row>
    <row r="4269" spans="3:7" x14ac:dyDescent="0.2">
      <c r="C4269" t="s">
        <v>1091</v>
      </c>
      <c r="D4269" t="s">
        <v>738</v>
      </c>
      <c r="E4269">
        <v>1</v>
      </c>
      <c r="F4269" t="str">
        <f>IFERROR(VLOOKUP(TRIM(sas_2015[[#This Row],[vehicle_Body type]]),body_cat[],2,FALSE)," ")</f>
        <v>light commercial truck</v>
      </c>
      <c r="G4269" t="str">
        <f>IFERROR(VLOOKUP(TRIM(sas_2015[[#This Row],[Registration type]]),regi_cat[],2,FALSE)," ")</f>
        <v>auto</v>
      </c>
    </row>
    <row r="4270" spans="3:7" x14ac:dyDescent="0.2">
      <c r="C4270" t="s">
        <v>1091</v>
      </c>
      <c r="D4270" t="s">
        <v>763</v>
      </c>
      <c r="E4270">
        <v>1</v>
      </c>
      <c r="F4270" t="str">
        <f>IFERROR(VLOOKUP(TRIM(sas_2015[[#This Row],[vehicle_Body type]]),body_cat[],2,FALSE)," ")</f>
        <v>light commercial truck</v>
      </c>
      <c r="G4270" t="str">
        <f>IFERROR(VLOOKUP(TRIM(sas_2015[[#This Row],[Registration type]]),regi_cat[],2,FALSE)," ")</f>
        <v>auto</v>
      </c>
    </row>
    <row r="4271" spans="3:7" x14ac:dyDescent="0.2">
      <c r="C4271" t="s">
        <v>1092</v>
      </c>
      <c r="D4271" t="s">
        <v>738</v>
      </c>
      <c r="E4271">
        <v>9</v>
      </c>
      <c r="F4271" t="str">
        <f>IFERROR(VLOOKUP(TRIM(sas_2015[[#This Row],[vehicle_Body type]]),body_cat[],2,FALSE)," ")</f>
        <v>auto</v>
      </c>
      <c r="G4271" t="str">
        <f>IFERROR(VLOOKUP(TRIM(sas_2015[[#This Row],[Registration type]]),regi_cat[],2,FALSE)," ")</f>
        <v>auto</v>
      </c>
    </row>
    <row r="4272" spans="3:7" x14ac:dyDescent="0.2">
      <c r="C4272" t="s">
        <v>1092</v>
      </c>
      <c r="D4272" t="s">
        <v>757</v>
      </c>
      <c r="E4272">
        <v>1</v>
      </c>
      <c r="F4272" t="str">
        <f>IFERROR(VLOOKUP(TRIM(sas_2015[[#This Row],[vehicle_Body type]]),body_cat[],2,FALSE)," ")</f>
        <v>auto</v>
      </c>
      <c r="G4272" t="str">
        <f>IFERROR(VLOOKUP(TRIM(sas_2015[[#This Row],[Registration type]]),regi_cat[],2,FALSE)," ")</f>
        <v>light commercial truck</v>
      </c>
    </row>
    <row r="4273" spans="3:7" x14ac:dyDescent="0.2">
      <c r="C4273" t="s">
        <v>1093</v>
      </c>
      <c r="D4273" t="s">
        <v>743</v>
      </c>
      <c r="E4273">
        <v>1</v>
      </c>
      <c r="F4273" t="str">
        <f>IFERROR(VLOOKUP(TRIM(sas_2015[[#This Row],[vehicle_Body type]]),body_cat[],2,FALSE)," ")</f>
        <v xml:space="preserve"> </v>
      </c>
      <c r="G4273" t="str">
        <f>IFERROR(VLOOKUP(TRIM(sas_2015[[#This Row],[Registration type]]),regi_cat[],2,FALSE)," ")</f>
        <v>passenger truck</v>
      </c>
    </row>
    <row r="4274" spans="3:7" x14ac:dyDescent="0.2">
      <c r="C4274" t="s">
        <v>1093</v>
      </c>
      <c r="D4274" t="s">
        <v>756</v>
      </c>
      <c r="E4274">
        <v>1</v>
      </c>
      <c r="F4274" t="str">
        <f>IFERROR(VLOOKUP(TRIM(sas_2015[[#This Row],[vehicle_Body type]]),body_cat[],2,FALSE)," ")</f>
        <v xml:space="preserve"> </v>
      </c>
      <c r="G4274" t="str">
        <f>IFERROR(VLOOKUP(TRIM(sas_2015[[#This Row],[Registration type]]),regi_cat[],2,FALSE)," ")</f>
        <v>combination long haul</v>
      </c>
    </row>
  </sheetData>
  <pageMargins left="0.75" right="0.75" top="1" bottom="1" header="0.5" footer="0.5"/>
  <headerFooter alignWithMargins="0">
    <oddHeader>&amp;A</oddHeader>
    <oddFooter>Page &amp;P</oddFooter>
  </headerFooter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41"/>
  <sheetViews>
    <sheetView topLeftCell="A29" workbookViewId="0">
      <selection activeCell="I58" sqref="I58"/>
    </sheetView>
  </sheetViews>
  <sheetFormatPr defaultRowHeight="12.75" x14ac:dyDescent="0.2"/>
  <cols>
    <col min="4" max="4" width="31.5703125" customWidth="1"/>
    <col min="5" max="5" width="33.140625" customWidth="1"/>
    <col min="10" max="10" width="17.85546875" customWidth="1"/>
    <col min="11" max="11" width="18.42578125" customWidth="1"/>
    <col min="12" max="12" width="19.85546875" customWidth="1"/>
    <col min="13" max="13" width="17.140625" customWidth="1"/>
  </cols>
  <sheetData>
    <row r="2" spans="5:6" x14ac:dyDescent="0.2">
      <c r="E2" s="55" t="s">
        <v>768</v>
      </c>
      <c r="F2" t="s">
        <v>366</v>
      </c>
    </row>
    <row r="3" spans="5:6" x14ac:dyDescent="0.2">
      <c r="E3" s="55" t="s">
        <v>779</v>
      </c>
      <c r="F3" t="s">
        <v>374</v>
      </c>
    </row>
    <row r="4" spans="5:6" x14ac:dyDescent="0.2">
      <c r="E4" s="55" t="s">
        <v>722</v>
      </c>
      <c r="F4" t="s">
        <v>366</v>
      </c>
    </row>
    <row r="5" spans="5:6" x14ac:dyDescent="0.2">
      <c r="E5" s="55" t="s">
        <v>840</v>
      </c>
      <c r="F5" t="s">
        <v>366</v>
      </c>
    </row>
    <row r="6" spans="5:6" x14ac:dyDescent="0.2">
      <c r="E6" s="55" t="s">
        <v>1070</v>
      </c>
      <c r="F6" t="s">
        <v>367</v>
      </c>
    </row>
    <row r="7" spans="5:6" x14ac:dyDescent="0.2">
      <c r="E7" s="55" t="s">
        <v>784</v>
      </c>
      <c r="F7" t="s">
        <v>1102</v>
      </c>
    </row>
    <row r="8" spans="5:6" x14ac:dyDescent="0.2">
      <c r="E8" s="55" t="s">
        <v>802</v>
      </c>
      <c r="F8" t="s">
        <v>366</v>
      </c>
    </row>
    <row r="9" spans="5:6" x14ac:dyDescent="0.2">
      <c r="E9" s="55" t="s">
        <v>809</v>
      </c>
      <c r="F9" t="s">
        <v>366</v>
      </c>
    </row>
    <row r="10" spans="5:6" x14ac:dyDescent="0.2">
      <c r="E10" s="55" t="s">
        <v>749</v>
      </c>
      <c r="F10" t="s">
        <v>367</v>
      </c>
    </row>
    <row r="11" spans="5:6" x14ac:dyDescent="0.2">
      <c r="E11" s="55" t="s">
        <v>750</v>
      </c>
      <c r="F11" t="s">
        <v>367</v>
      </c>
    </row>
    <row r="12" spans="5:6" x14ac:dyDescent="0.2">
      <c r="E12" s="55" t="s">
        <v>867</v>
      </c>
      <c r="F12" t="s">
        <v>367</v>
      </c>
    </row>
    <row r="13" spans="5:6" x14ac:dyDescent="0.2">
      <c r="E13" s="55" t="s">
        <v>817</v>
      </c>
      <c r="F13" t="s">
        <v>366</v>
      </c>
    </row>
    <row r="14" spans="5:6" x14ac:dyDescent="0.2">
      <c r="E14" s="55" t="s">
        <v>856</v>
      </c>
      <c r="F14" t="s">
        <v>366</v>
      </c>
    </row>
    <row r="15" spans="5:6" x14ac:dyDescent="0.2">
      <c r="E15" s="55" t="s">
        <v>823</v>
      </c>
      <c r="F15" t="s">
        <v>366</v>
      </c>
    </row>
    <row r="16" spans="5:6" x14ac:dyDescent="0.2">
      <c r="E16" s="55"/>
    </row>
    <row r="20" spans="2:8" x14ac:dyDescent="0.2">
      <c r="C20" s="55"/>
    </row>
    <row r="21" spans="2:8" x14ac:dyDescent="0.2">
      <c r="B21" s="55"/>
    </row>
    <row r="22" spans="2:8" x14ac:dyDescent="0.2">
      <c r="B22" s="55"/>
    </row>
    <row r="23" spans="2:8" x14ac:dyDescent="0.2">
      <c r="B23" s="55"/>
    </row>
    <row r="24" spans="2:8" x14ac:dyDescent="0.2">
      <c r="B24" s="55"/>
    </row>
    <row r="25" spans="2:8" x14ac:dyDescent="0.2">
      <c r="B25" s="55"/>
    </row>
    <row r="26" spans="2:8" x14ac:dyDescent="0.2">
      <c r="B26" s="55"/>
    </row>
    <row r="27" spans="2:8" x14ac:dyDescent="0.2">
      <c r="B27" s="55"/>
    </row>
    <row r="29" spans="2:8" x14ac:dyDescent="0.2">
      <c r="D29" t="s">
        <v>1125</v>
      </c>
    </row>
    <row r="30" spans="2:8" x14ac:dyDescent="0.2">
      <c r="D30" t="s">
        <v>1115</v>
      </c>
      <c r="E30">
        <v>3908004</v>
      </c>
      <c r="F30">
        <v>54.22</v>
      </c>
      <c r="G30">
        <v>3908004</v>
      </c>
      <c r="H30">
        <v>54.22</v>
      </c>
    </row>
    <row r="31" spans="2:8" x14ac:dyDescent="0.2">
      <c r="D31" t="s">
        <v>1116</v>
      </c>
      <c r="E31">
        <v>1003177</v>
      </c>
      <c r="F31">
        <v>13.92</v>
      </c>
      <c r="G31">
        <v>4911181</v>
      </c>
      <c r="H31">
        <v>68.14</v>
      </c>
    </row>
    <row r="32" spans="2:8" x14ac:dyDescent="0.2">
      <c r="D32" t="s">
        <v>1117</v>
      </c>
      <c r="E32">
        <v>14844</v>
      </c>
      <c r="F32">
        <v>0.21</v>
      </c>
      <c r="G32">
        <v>4926025</v>
      </c>
      <c r="H32">
        <v>68.34</v>
      </c>
    </row>
    <row r="33" spans="4:15" x14ac:dyDescent="0.2">
      <c r="D33" t="s">
        <v>1118</v>
      </c>
      <c r="E33">
        <v>495236</v>
      </c>
      <c r="F33">
        <v>6.87</v>
      </c>
      <c r="G33">
        <v>5421261</v>
      </c>
      <c r="H33">
        <v>75.209999999999994</v>
      </c>
    </row>
    <row r="34" spans="4:15" x14ac:dyDescent="0.2">
      <c r="D34" t="s">
        <v>1119</v>
      </c>
      <c r="E34">
        <v>47098</v>
      </c>
      <c r="F34">
        <v>0.65</v>
      </c>
      <c r="G34">
        <v>5468359</v>
      </c>
      <c r="H34">
        <v>75.87</v>
      </c>
    </row>
    <row r="35" spans="4:15" x14ac:dyDescent="0.2">
      <c r="D35" t="s">
        <v>1120</v>
      </c>
      <c r="E35">
        <v>720667</v>
      </c>
      <c r="F35">
        <v>10</v>
      </c>
      <c r="G35">
        <v>6189026</v>
      </c>
      <c r="H35">
        <v>85.86</v>
      </c>
    </row>
    <row r="36" spans="4:15" x14ac:dyDescent="0.2">
      <c r="D36" t="s">
        <v>1121</v>
      </c>
      <c r="E36">
        <v>348302</v>
      </c>
      <c r="F36">
        <v>4.83</v>
      </c>
      <c r="G36">
        <v>6537328</v>
      </c>
      <c r="H36">
        <v>90.7</v>
      </c>
    </row>
    <row r="37" spans="4:15" x14ac:dyDescent="0.2">
      <c r="D37" t="s">
        <v>1122</v>
      </c>
      <c r="E37">
        <v>670668</v>
      </c>
      <c r="F37">
        <v>9.3000000000000007</v>
      </c>
      <c r="G37">
        <v>7207996</v>
      </c>
      <c r="H37">
        <v>100</v>
      </c>
    </row>
    <row r="38" spans="4:15" x14ac:dyDescent="0.2">
      <c r="E38">
        <f>SUM(E30:E37)</f>
        <v>7207996</v>
      </c>
      <c r="F38">
        <f t="shared" ref="F38" si="0">SUM(F30:F37)</f>
        <v>100</v>
      </c>
    </row>
    <row r="41" spans="4:15" x14ac:dyDescent="0.2">
      <c r="D41" t="s">
        <v>410</v>
      </c>
      <c r="L41">
        <v>60071</v>
      </c>
      <c r="M41">
        <v>60180</v>
      </c>
      <c r="N41">
        <v>60548</v>
      </c>
      <c r="O41">
        <v>60416</v>
      </c>
    </row>
    <row r="42" spans="4:15" x14ac:dyDescent="0.2">
      <c r="D42" t="s">
        <v>371</v>
      </c>
      <c r="E42" t="s">
        <v>387</v>
      </c>
      <c r="L42">
        <v>60072</v>
      </c>
      <c r="M42">
        <v>60142</v>
      </c>
      <c r="N42">
        <v>60544</v>
      </c>
      <c r="O42">
        <v>60950</v>
      </c>
    </row>
    <row r="43" spans="4:15" x14ac:dyDescent="0.2">
      <c r="D43" t="s">
        <v>0</v>
      </c>
      <c r="E43" t="s">
        <v>366</v>
      </c>
      <c r="L43">
        <v>60097</v>
      </c>
      <c r="M43">
        <v>60140</v>
      </c>
      <c r="N43">
        <v>60560</v>
      </c>
      <c r="O43">
        <v>60407</v>
      </c>
    </row>
    <row r="44" spans="4:15" x14ac:dyDescent="0.2">
      <c r="D44" t="s">
        <v>1103</v>
      </c>
      <c r="E44" t="s">
        <v>366</v>
      </c>
      <c r="L44">
        <v>60034</v>
      </c>
      <c r="M44">
        <v>60178</v>
      </c>
      <c r="N44">
        <v>60537</v>
      </c>
      <c r="O44">
        <v>60408</v>
      </c>
    </row>
    <row r="45" spans="4:15" x14ac:dyDescent="0.2">
      <c r="D45" t="s">
        <v>2</v>
      </c>
      <c r="E45" t="s">
        <v>366</v>
      </c>
      <c r="L45">
        <v>60098</v>
      </c>
      <c r="M45">
        <v>60151</v>
      </c>
      <c r="N45">
        <v>60541</v>
      </c>
      <c r="O45">
        <v>60442</v>
      </c>
    </row>
    <row r="46" spans="4:15" x14ac:dyDescent="0.2">
      <c r="D46" t="s">
        <v>3</v>
      </c>
      <c r="E46" t="s">
        <v>366</v>
      </c>
      <c r="L46">
        <v>60033</v>
      </c>
      <c r="M46">
        <v>60119</v>
      </c>
      <c r="N46">
        <v>60447</v>
      </c>
      <c r="O46">
        <v>60468</v>
      </c>
    </row>
    <row r="47" spans="4:15" x14ac:dyDescent="0.2">
      <c r="D47" t="s">
        <v>4</v>
      </c>
      <c r="E47" t="s">
        <v>366</v>
      </c>
      <c r="L47">
        <v>61038</v>
      </c>
      <c r="M47">
        <v>60511</v>
      </c>
      <c r="N47">
        <v>60586</v>
      </c>
      <c r="O47">
        <v>60940</v>
      </c>
    </row>
    <row r="48" spans="4:15" x14ac:dyDescent="0.2">
      <c r="D48" t="s">
        <v>6</v>
      </c>
      <c r="E48" t="s">
        <v>366</v>
      </c>
      <c r="L48">
        <v>60152</v>
      </c>
      <c r="M48">
        <v>60554</v>
      </c>
      <c r="N48">
        <v>60410</v>
      </c>
      <c r="O48">
        <v>60401</v>
      </c>
    </row>
    <row r="49" spans="4:14" x14ac:dyDescent="0.2">
      <c r="D49" t="s">
        <v>7</v>
      </c>
      <c r="E49" t="s">
        <v>366</v>
      </c>
      <c r="L49">
        <v>61038</v>
      </c>
      <c r="M49">
        <v>60520</v>
      </c>
      <c r="N49">
        <v>60421</v>
      </c>
    </row>
    <row r="50" spans="4:14" x14ac:dyDescent="0.2">
      <c r="D50" t="s">
        <v>8</v>
      </c>
      <c r="E50" t="s">
        <v>366</v>
      </c>
      <c r="L50">
        <v>60135</v>
      </c>
      <c r="M50">
        <v>60545</v>
      </c>
      <c r="N50">
        <v>60481</v>
      </c>
    </row>
    <row r="51" spans="4:14" x14ac:dyDescent="0.2">
      <c r="D51" t="s">
        <v>9</v>
      </c>
      <c r="E51" t="s">
        <v>366</v>
      </c>
    </row>
    <row r="52" spans="4:14" x14ac:dyDescent="0.2">
      <c r="D52" t="s">
        <v>10</v>
      </c>
      <c r="E52" t="s">
        <v>366</v>
      </c>
    </row>
    <row r="53" spans="4:14" x14ac:dyDescent="0.2">
      <c r="D53" t="s">
        <v>11</v>
      </c>
      <c r="E53" t="s">
        <v>366</v>
      </c>
    </row>
    <row r="54" spans="4:14" x14ac:dyDescent="0.2">
      <c r="D54" t="s">
        <v>12</v>
      </c>
      <c r="E54" t="s">
        <v>366</v>
      </c>
    </row>
    <row r="55" spans="4:14" x14ac:dyDescent="0.2">
      <c r="D55" t="s">
        <v>13</v>
      </c>
      <c r="E55" t="s">
        <v>366</v>
      </c>
    </row>
    <row r="56" spans="4:14" x14ac:dyDescent="0.2">
      <c r="D56" t="s">
        <v>14</v>
      </c>
      <c r="E56" t="s">
        <v>366</v>
      </c>
    </row>
    <row r="57" spans="4:14" x14ac:dyDescent="0.2">
      <c r="D57" t="s">
        <v>15</v>
      </c>
      <c r="E57" t="s">
        <v>366</v>
      </c>
    </row>
    <row r="58" spans="4:14" x14ac:dyDescent="0.2">
      <c r="D58" t="s">
        <v>16</v>
      </c>
      <c r="E58" t="s">
        <v>366</v>
      </c>
    </row>
    <row r="59" spans="4:14" x14ac:dyDescent="0.2">
      <c r="D59" t="s">
        <v>17</v>
      </c>
      <c r="E59" t="s">
        <v>366</v>
      </c>
    </row>
    <row r="60" spans="4:14" x14ac:dyDescent="0.2">
      <c r="D60" t="s">
        <v>18</v>
      </c>
      <c r="E60" t="s">
        <v>366</v>
      </c>
    </row>
    <row r="61" spans="4:14" x14ac:dyDescent="0.2">
      <c r="D61" t="s">
        <v>19</v>
      </c>
      <c r="E61" t="s">
        <v>366</v>
      </c>
    </row>
    <row r="62" spans="4:14" x14ac:dyDescent="0.2">
      <c r="D62" t="s">
        <v>20</v>
      </c>
      <c r="E62" t="s">
        <v>366</v>
      </c>
    </row>
    <row r="63" spans="4:14" x14ac:dyDescent="0.2">
      <c r="D63" t="s">
        <v>21</v>
      </c>
      <c r="E63" t="s">
        <v>366</v>
      </c>
    </row>
    <row r="64" spans="4:14" x14ac:dyDescent="0.2">
      <c r="D64" t="s">
        <v>22</v>
      </c>
      <c r="E64" t="s">
        <v>366</v>
      </c>
    </row>
    <row r="65" spans="4:5" x14ac:dyDescent="0.2">
      <c r="D65" t="s">
        <v>23</v>
      </c>
      <c r="E65" t="s">
        <v>366</v>
      </c>
    </row>
    <row r="66" spans="4:5" x14ac:dyDescent="0.2">
      <c r="D66" t="s">
        <v>24</v>
      </c>
      <c r="E66" t="s">
        <v>366</v>
      </c>
    </row>
    <row r="67" spans="4:5" x14ac:dyDescent="0.2">
      <c r="D67" t="s">
        <v>25</v>
      </c>
      <c r="E67" t="s">
        <v>366</v>
      </c>
    </row>
    <row r="68" spans="4:5" x14ac:dyDescent="0.2">
      <c r="D68" t="s">
        <v>26</v>
      </c>
      <c r="E68" t="s">
        <v>366</v>
      </c>
    </row>
    <row r="69" spans="4:5" x14ac:dyDescent="0.2">
      <c r="D69" t="s">
        <v>27</v>
      </c>
      <c r="E69" t="s">
        <v>366</v>
      </c>
    </row>
    <row r="70" spans="4:5" x14ac:dyDescent="0.2">
      <c r="D70" t="s">
        <v>28</v>
      </c>
      <c r="E70" t="s">
        <v>366</v>
      </c>
    </row>
    <row r="71" spans="4:5" x14ac:dyDescent="0.2">
      <c r="D71" t="s">
        <v>29</v>
      </c>
      <c r="E71" t="s">
        <v>366</v>
      </c>
    </row>
    <row r="72" spans="4:5" x14ac:dyDescent="0.2">
      <c r="D72" t="s">
        <v>30</v>
      </c>
      <c r="E72" t="s">
        <v>366</v>
      </c>
    </row>
    <row r="73" spans="4:5" x14ac:dyDescent="0.2">
      <c r="D73" t="s">
        <v>31</v>
      </c>
      <c r="E73" t="s">
        <v>366</v>
      </c>
    </row>
    <row r="74" spans="4:5" x14ac:dyDescent="0.2">
      <c r="D74" t="s">
        <v>32</v>
      </c>
      <c r="E74" t="s">
        <v>366</v>
      </c>
    </row>
    <row r="75" spans="4:5" x14ac:dyDescent="0.2">
      <c r="D75" t="s">
        <v>1105</v>
      </c>
      <c r="E75" t="s">
        <v>366</v>
      </c>
    </row>
    <row r="76" spans="4:5" x14ac:dyDescent="0.2">
      <c r="D76" t="s">
        <v>33</v>
      </c>
      <c r="E76" t="s">
        <v>366</v>
      </c>
    </row>
    <row r="77" spans="4:5" x14ac:dyDescent="0.2">
      <c r="D77" t="s">
        <v>1106</v>
      </c>
      <c r="E77" t="s">
        <v>366</v>
      </c>
    </row>
    <row r="78" spans="4:5" x14ac:dyDescent="0.2">
      <c r="D78" t="s">
        <v>56</v>
      </c>
      <c r="E78" t="s">
        <v>366</v>
      </c>
    </row>
    <row r="79" spans="4:5" x14ac:dyDescent="0.2">
      <c r="D79" t="s">
        <v>57</v>
      </c>
      <c r="E79" t="s">
        <v>366</v>
      </c>
    </row>
    <row r="80" spans="4:5" x14ac:dyDescent="0.2">
      <c r="D80" t="s">
        <v>58</v>
      </c>
      <c r="E80" t="s">
        <v>366</v>
      </c>
    </row>
    <row r="81" spans="4:5" x14ac:dyDescent="0.2">
      <c r="D81" t="s">
        <v>59</v>
      </c>
      <c r="E81" t="s">
        <v>366</v>
      </c>
    </row>
    <row r="82" spans="4:5" x14ac:dyDescent="0.2">
      <c r="D82" t="s">
        <v>60</v>
      </c>
      <c r="E82" t="s">
        <v>366</v>
      </c>
    </row>
    <row r="83" spans="4:5" x14ac:dyDescent="0.2">
      <c r="D83" t="s">
        <v>61</v>
      </c>
      <c r="E83" t="s">
        <v>366</v>
      </c>
    </row>
    <row r="84" spans="4:5" x14ac:dyDescent="0.2">
      <c r="D84" t="s">
        <v>62</v>
      </c>
      <c r="E84" t="s">
        <v>366</v>
      </c>
    </row>
    <row r="85" spans="4:5" x14ac:dyDescent="0.2">
      <c r="D85" t="s">
        <v>63</v>
      </c>
      <c r="E85" t="s">
        <v>366</v>
      </c>
    </row>
    <row r="86" spans="4:5" x14ac:dyDescent="0.2">
      <c r="D86" t="s">
        <v>64</v>
      </c>
      <c r="E86" t="s">
        <v>366</v>
      </c>
    </row>
    <row r="87" spans="4:5" x14ac:dyDescent="0.2">
      <c r="D87" t="s">
        <v>65</v>
      </c>
      <c r="E87" t="s">
        <v>366</v>
      </c>
    </row>
    <row r="88" spans="4:5" x14ac:dyDescent="0.2">
      <c r="D88" t="s">
        <v>66</v>
      </c>
      <c r="E88" t="s">
        <v>366</v>
      </c>
    </row>
    <row r="89" spans="4:5" x14ac:dyDescent="0.2">
      <c r="D89" t="s">
        <v>67</v>
      </c>
      <c r="E89" t="s">
        <v>366</v>
      </c>
    </row>
    <row r="90" spans="4:5" x14ac:dyDescent="0.2">
      <c r="D90" t="s">
        <v>68</v>
      </c>
      <c r="E90" t="s">
        <v>366</v>
      </c>
    </row>
    <row r="91" spans="4:5" x14ac:dyDescent="0.2">
      <c r="D91" t="s">
        <v>69</v>
      </c>
      <c r="E91" t="s">
        <v>366</v>
      </c>
    </row>
    <row r="92" spans="4:5" x14ac:dyDescent="0.2">
      <c r="D92" t="s">
        <v>70</v>
      </c>
      <c r="E92" t="s">
        <v>366</v>
      </c>
    </row>
    <row r="93" spans="4:5" x14ac:dyDescent="0.2">
      <c r="D93" t="s">
        <v>71</v>
      </c>
      <c r="E93" t="s">
        <v>366</v>
      </c>
    </row>
    <row r="94" spans="4:5" x14ac:dyDescent="0.2">
      <c r="D94" t="s">
        <v>73</v>
      </c>
      <c r="E94" t="s">
        <v>366</v>
      </c>
    </row>
    <row r="95" spans="4:5" x14ac:dyDescent="0.2">
      <c r="D95" t="s">
        <v>74</v>
      </c>
      <c r="E95" t="s">
        <v>366</v>
      </c>
    </row>
    <row r="96" spans="4:5" x14ac:dyDescent="0.2">
      <c r="D96" t="s">
        <v>75</v>
      </c>
      <c r="E96" t="s">
        <v>366</v>
      </c>
    </row>
    <row r="97" spans="4:5" x14ac:dyDescent="0.2">
      <c r="D97" t="s">
        <v>78</v>
      </c>
      <c r="E97" t="s">
        <v>366</v>
      </c>
    </row>
    <row r="98" spans="4:5" x14ac:dyDescent="0.2">
      <c r="D98" t="s">
        <v>100</v>
      </c>
      <c r="E98" t="s">
        <v>366</v>
      </c>
    </row>
    <row r="99" spans="4:5" x14ac:dyDescent="0.2">
      <c r="D99" t="s">
        <v>101</v>
      </c>
      <c r="E99" t="s">
        <v>366</v>
      </c>
    </row>
    <row r="100" spans="4:5" x14ac:dyDescent="0.2">
      <c r="D100" t="s">
        <v>103</v>
      </c>
      <c r="E100" t="s">
        <v>366</v>
      </c>
    </row>
    <row r="101" spans="4:5" x14ac:dyDescent="0.2">
      <c r="D101" t="s">
        <v>104</v>
      </c>
      <c r="E101" t="s">
        <v>366</v>
      </c>
    </row>
    <row r="102" spans="4:5" x14ac:dyDescent="0.2">
      <c r="D102" t="s">
        <v>105</v>
      </c>
      <c r="E102" t="s">
        <v>366</v>
      </c>
    </row>
    <row r="103" spans="4:5" x14ac:dyDescent="0.2">
      <c r="D103" t="s">
        <v>106</v>
      </c>
      <c r="E103" t="s">
        <v>366</v>
      </c>
    </row>
    <row r="104" spans="4:5" x14ac:dyDescent="0.2">
      <c r="D104" t="s">
        <v>107</v>
      </c>
      <c r="E104" t="s">
        <v>366</v>
      </c>
    </row>
    <row r="105" spans="4:5" x14ac:dyDescent="0.2">
      <c r="D105" t="s">
        <v>108</v>
      </c>
      <c r="E105" t="s">
        <v>366</v>
      </c>
    </row>
    <row r="106" spans="4:5" x14ac:dyDescent="0.2">
      <c r="D106" t="s">
        <v>109</v>
      </c>
      <c r="E106" t="s">
        <v>366</v>
      </c>
    </row>
    <row r="107" spans="4:5" x14ac:dyDescent="0.2">
      <c r="D107" t="s">
        <v>110</v>
      </c>
      <c r="E107" t="s">
        <v>366</v>
      </c>
    </row>
    <row r="108" spans="4:5" x14ac:dyDescent="0.2">
      <c r="D108" t="s">
        <v>111</v>
      </c>
      <c r="E108" t="s">
        <v>366</v>
      </c>
    </row>
    <row r="109" spans="4:5" x14ac:dyDescent="0.2">
      <c r="D109" t="s">
        <v>112</v>
      </c>
      <c r="E109" t="s">
        <v>366</v>
      </c>
    </row>
    <row r="110" spans="4:5" x14ac:dyDescent="0.2">
      <c r="D110" t="s">
        <v>113</v>
      </c>
      <c r="E110" t="s">
        <v>366</v>
      </c>
    </row>
    <row r="111" spans="4:5" x14ac:dyDescent="0.2">
      <c r="D111" t="s">
        <v>114</v>
      </c>
      <c r="E111" t="s">
        <v>366</v>
      </c>
    </row>
    <row r="112" spans="4:5" x14ac:dyDescent="0.2">
      <c r="D112" t="s">
        <v>116</v>
      </c>
      <c r="E112" t="s">
        <v>366</v>
      </c>
    </row>
    <row r="113" spans="4:5" x14ac:dyDescent="0.2">
      <c r="D113" t="s">
        <v>1109</v>
      </c>
      <c r="E113" t="s">
        <v>366</v>
      </c>
    </row>
    <row r="114" spans="4:5" x14ac:dyDescent="0.2">
      <c r="D114" t="s">
        <v>117</v>
      </c>
      <c r="E114" t="s">
        <v>366</v>
      </c>
    </row>
    <row r="115" spans="4:5" x14ac:dyDescent="0.2">
      <c r="D115" t="s">
        <v>118</v>
      </c>
      <c r="E115" t="s">
        <v>366</v>
      </c>
    </row>
    <row r="116" spans="4:5" x14ac:dyDescent="0.2">
      <c r="D116" t="s">
        <v>119</v>
      </c>
      <c r="E116" t="s">
        <v>366</v>
      </c>
    </row>
    <row r="117" spans="4:5" x14ac:dyDescent="0.2">
      <c r="D117" t="s">
        <v>121</v>
      </c>
      <c r="E117" t="s">
        <v>366</v>
      </c>
    </row>
    <row r="118" spans="4:5" x14ac:dyDescent="0.2">
      <c r="D118" t="s">
        <v>124</v>
      </c>
      <c r="E118" t="s">
        <v>366</v>
      </c>
    </row>
    <row r="119" spans="4:5" x14ac:dyDescent="0.2">
      <c r="D119" t="s">
        <v>125</v>
      </c>
      <c r="E119" t="s">
        <v>366</v>
      </c>
    </row>
    <row r="120" spans="4:5" x14ac:dyDescent="0.2">
      <c r="D120" t="s">
        <v>126</v>
      </c>
      <c r="E120" t="s">
        <v>366</v>
      </c>
    </row>
    <row r="121" spans="4:5" x14ac:dyDescent="0.2">
      <c r="D121" t="s">
        <v>127</v>
      </c>
      <c r="E121" t="s">
        <v>366</v>
      </c>
    </row>
    <row r="122" spans="4:5" x14ac:dyDescent="0.2">
      <c r="D122" t="s">
        <v>128</v>
      </c>
      <c r="E122" t="s">
        <v>366</v>
      </c>
    </row>
    <row r="123" spans="4:5" x14ac:dyDescent="0.2">
      <c r="D123" t="s">
        <v>129</v>
      </c>
      <c r="E123" t="s">
        <v>366</v>
      </c>
    </row>
    <row r="124" spans="4:5" x14ac:dyDescent="0.2">
      <c r="D124" t="s">
        <v>1110</v>
      </c>
      <c r="E124" t="s">
        <v>366</v>
      </c>
    </row>
    <row r="125" spans="4:5" x14ac:dyDescent="0.2">
      <c r="D125" t="s">
        <v>131</v>
      </c>
      <c r="E125" t="s">
        <v>366</v>
      </c>
    </row>
    <row r="126" spans="4:5" x14ac:dyDescent="0.2">
      <c r="D126" t="s">
        <v>132</v>
      </c>
      <c r="E126" t="s">
        <v>366</v>
      </c>
    </row>
    <row r="127" spans="4:5" x14ac:dyDescent="0.2">
      <c r="D127" t="s">
        <v>133</v>
      </c>
      <c r="E127" t="s">
        <v>366</v>
      </c>
    </row>
    <row r="128" spans="4:5" x14ac:dyDescent="0.2">
      <c r="D128" t="s">
        <v>134</v>
      </c>
      <c r="E128" t="s">
        <v>366</v>
      </c>
    </row>
    <row r="129" spans="4:5" x14ac:dyDescent="0.2">
      <c r="D129" t="s">
        <v>135</v>
      </c>
      <c r="E129" t="s">
        <v>366</v>
      </c>
    </row>
    <row r="130" spans="4:5" x14ac:dyDescent="0.2">
      <c r="D130" t="s">
        <v>136</v>
      </c>
      <c r="E130" t="s">
        <v>366</v>
      </c>
    </row>
    <row r="131" spans="4:5" x14ac:dyDescent="0.2">
      <c r="D131" t="s">
        <v>137</v>
      </c>
      <c r="E131" t="s">
        <v>366</v>
      </c>
    </row>
    <row r="132" spans="4:5" x14ac:dyDescent="0.2">
      <c r="D132" t="s">
        <v>139</v>
      </c>
      <c r="E132" t="s">
        <v>366</v>
      </c>
    </row>
    <row r="133" spans="4:5" x14ac:dyDescent="0.2">
      <c r="D133" t="s">
        <v>140</v>
      </c>
      <c r="E133" t="s">
        <v>366</v>
      </c>
    </row>
    <row r="134" spans="4:5" x14ac:dyDescent="0.2">
      <c r="D134" t="s">
        <v>141</v>
      </c>
      <c r="E134" t="s">
        <v>366</v>
      </c>
    </row>
    <row r="135" spans="4:5" x14ac:dyDescent="0.2">
      <c r="D135" t="s">
        <v>142</v>
      </c>
      <c r="E135" t="s">
        <v>366</v>
      </c>
    </row>
    <row r="136" spans="4:5" x14ac:dyDescent="0.2">
      <c r="D136" t="s">
        <v>143</v>
      </c>
      <c r="E136" t="s">
        <v>366</v>
      </c>
    </row>
    <row r="137" spans="4:5" x14ac:dyDescent="0.2">
      <c r="D137" t="s">
        <v>144</v>
      </c>
      <c r="E137" t="s">
        <v>366</v>
      </c>
    </row>
    <row r="138" spans="4:5" x14ac:dyDescent="0.2">
      <c r="D138" t="s">
        <v>145</v>
      </c>
      <c r="E138" t="s">
        <v>366</v>
      </c>
    </row>
    <row r="139" spans="4:5" x14ac:dyDescent="0.2">
      <c r="D139" t="s">
        <v>146</v>
      </c>
      <c r="E139" t="s">
        <v>366</v>
      </c>
    </row>
    <row r="140" spans="4:5" x14ac:dyDescent="0.2">
      <c r="D140" t="s">
        <v>147</v>
      </c>
      <c r="E140" t="s">
        <v>366</v>
      </c>
    </row>
    <row r="141" spans="4:5" x14ac:dyDescent="0.2">
      <c r="D141" t="s">
        <v>174</v>
      </c>
      <c r="E141" t="s">
        <v>366</v>
      </c>
    </row>
    <row r="142" spans="4:5" x14ac:dyDescent="0.2">
      <c r="D142" t="s">
        <v>175</v>
      </c>
      <c r="E142" t="s">
        <v>366</v>
      </c>
    </row>
    <row r="143" spans="4:5" x14ac:dyDescent="0.2">
      <c r="D143" t="s">
        <v>176</v>
      </c>
      <c r="E143" t="s">
        <v>366</v>
      </c>
    </row>
    <row r="144" spans="4:5" x14ac:dyDescent="0.2">
      <c r="D144" t="s">
        <v>177</v>
      </c>
      <c r="E144" t="s">
        <v>366</v>
      </c>
    </row>
    <row r="145" spans="4:5" x14ac:dyDescent="0.2">
      <c r="D145" t="s">
        <v>1111</v>
      </c>
      <c r="E145" t="s">
        <v>366</v>
      </c>
    </row>
    <row r="146" spans="4:5" x14ac:dyDescent="0.2">
      <c r="D146" t="s">
        <v>178</v>
      </c>
      <c r="E146" t="s">
        <v>366</v>
      </c>
    </row>
    <row r="147" spans="4:5" x14ac:dyDescent="0.2">
      <c r="D147" t="s">
        <v>1112</v>
      </c>
      <c r="E147" t="s">
        <v>366</v>
      </c>
    </row>
    <row r="148" spans="4:5" x14ac:dyDescent="0.2">
      <c r="D148" t="s">
        <v>179</v>
      </c>
      <c r="E148" t="s">
        <v>366</v>
      </c>
    </row>
    <row r="149" spans="4:5" x14ac:dyDescent="0.2">
      <c r="D149" t="s">
        <v>180</v>
      </c>
      <c r="E149" t="s">
        <v>366</v>
      </c>
    </row>
    <row r="150" spans="4:5" x14ac:dyDescent="0.2">
      <c r="D150" t="s">
        <v>181</v>
      </c>
      <c r="E150" t="s">
        <v>366</v>
      </c>
    </row>
    <row r="151" spans="4:5" x14ac:dyDescent="0.2">
      <c r="D151" t="s">
        <v>182</v>
      </c>
      <c r="E151" t="s">
        <v>366</v>
      </c>
    </row>
    <row r="152" spans="4:5" x14ac:dyDescent="0.2">
      <c r="D152" t="s">
        <v>183</v>
      </c>
      <c r="E152" t="s">
        <v>366</v>
      </c>
    </row>
    <row r="153" spans="4:5" x14ac:dyDescent="0.2">
      <c r="D153" t="s">
        <v>184</v>
      </c>
      <c r="E153" t="s">
        <v>366</v>
      </c>
    </row>
    <row r="154" spans="4:5" x14ac:dyDescent="0.2">
      <c r="D154" t="s">
        <v>185</v>
      </c>
      <c r="E154" t="s">
        <v>366</v>
      </c>
    </row>
    <row r="155" spans="4:5" x14ac:dyDescent="0.2">
      <c r="D155" t="s">
        <v>186</v>
      </c>
      <c r="E155" t="s">
        <v>366</v>
      </c>
    </row>
    <row r="156" spans="4:5" x14ac:dyDescent="0.2">
      <c r="D156" t="s">
        <v>187</v>
      </c>
      <c r="E156" t="s">
        <v>366</v>
      </c>
    </row>
    <row r="157" spans="4:5" x14ac:dyDescent="0.2">
      <c r="D157" t="s">
        <v>1113</v>
      </c>
      <c r="E157" t="s">
        <v>366</v>
      </c>
    </row>
    <row r="158" spans="4:5" x14ac:dyDescent="0.2">
      <c r="D158" t="s">
        <v>163</v>
      </c>
      <c r="E158" t="s">
        <v>407</v>
      </c>
    </row>
    <row r="159" spans="4:5" x14ac:dyDescent="0.2">
      <c r="D159" t="s">
        <v>164</v>
      </c>
      <c r="E159" t="s">
        <v>407</v>
      </c>
    </row>
    <row r="160" spans="4:5" x14ac:dyDescent="0.2">
      <c r="D160" t="s">
        <v>165</v>
      </c>
      <c r="E160" t="s">
        <v>407</v>
      </c>
    </row>
    <row r="161" spans="4:5" x14ac:dyDescent="0.2">
      <c r="D161" t="s">
        <v>166</v>
      </c>
      <c r="E161" t="s">
        <v>407</v>
      </c>
    </row>
    <row r="162" spans="4:5" x14ac:dyDescent="0.2">
      <c r="D162" t="s">
        <v>167</v>
      </c>
      <c r="E162" t="s">
        <v>407</v>
      </c>
    </row>
    <row r="163" spans="4:5" x14ac:dyDescent="0.2">
      <c r="D163" t="s">
        <v>168</v>
      </c>
      <c r="E163" t="s">
        <v>407</v>
      </c>
    </row>
    <row r="164" spans="4:5" x14ac:dyDescent="0.2">
      <c r="D164" t="s">
        <v>169</v>
      </c>
      <c r="E164" t="s">
        <v>407</v>
      </c>
    </row>
    <row r="165" spans="4:5" x14ac:dyDescent="0.2">
      <c r="D165" t="s">
        <v>170</v>
      </c>
      <c r="E165" t="s">
        <v>407</v>
      </c>
    </row>
    <row r="166" spans="4:5" x14ac:dyDescent="0.2">
      <c r="D166" t="s">
        <v>171</v>
      </c>
      <c r="E166" t="s">
        <v>407</v>
      </c>
    </row>
    <row r="167" spans="4:5" x14ac:dyDescent="0.2">
      <c r="D167" t="s">
        <v>173</v>
      </c>
      <c r="E167" t="s">
        <v>407</v>
      </c>
    </row>
    <row r="168" spans="4:5" x14ac:dyDescent="0.2">
      <c r="D168" t="s">
        <v>39</v>
      </c>
      <c r="E168" t="s">
        <v>406</v>
      </c>
    </row>
    <row r="169" spans="4:5" x14ac:dyDescent="0.2">
      <c r="D169" t="s">
        <v>40</v>
      </c>
      <c r="E169" t="s">
        <v>406</v>
      </c>
    </row>
    <row r="170" spans="4:5" x14ac:dyDescent="0.2">
      <c r="D170" t="s">
        <v>41</v>
      </c>
      <c r="E170" t="s">
        <v>406</v>
      </c>
    </row>
    <row r="171" spans="4:5" x14ac:dyDescent="0.2">
      <c r="D171" t="s">
        <v>42</v>
      </c>
      <c r="E171" t="s">
        <v>406</v>
      </c>
    </row>
    <row r="172" spans="4:5" x14ac:dyDescent="0.2">
      <c r="D172" t="s">
        <v>43</v>
      </c>
      <c r="E172" t="s">
        <v>406</v>
      </c>
    </row>
    <row r="173" spans="4:5" x14ac:dyDescent="0.2">
      <c r="D173" t="s">
        <v>44</v>
      </c>
      <c r="E173" t="s">
        <v>406</v>
      </c>
    </row>
    <row r="174" spans="4:5" x14ac:dyDescent="0.2">
      <c r="D174" t="s">
        <v>45</v>
      </c>
      <c r="E174" t="s">
        <v>406</v>
      </c>
    </row>
    <row r="175" spans="4:5" x14ac:dyDescent="0.2">
      <c r="D175" t="s">
        <v>88</v>
      </c>
      <c r="E175" t="s">
        <v>406</v>
      </c>
    </row>
    <row r="176" spans="4:5" x14ac:dyDescent="0.2">
      <c r="D176" t="s">
        <v>89</v>
      </c>
      <c r="E176" t="s">
        <v>406</v>
      </c>
    </row>
    <row r="177" spans="4:5" x14ac:dyDescent="0.2">
      <c r="D177" t="s">
        <v>90</v>
      </c>
      <c r="E177" t="s">
        <v>406</v>
      </c>
    </row>
    <row r="178" spans="4:5" x14ac:dyDescent="0.2">
      <c r="D178" t="s">
        <v>91</v>
      </c>
      <c r="E178" t="s">
        <v>406</v>
      </c>
    </row>
    <row r="179" spans="4:5" x14ac:dyDescent="0.2">
      <c r="D179" t="s">
        <v>92</v>
      </c>
      <c r="E179" t="s">
        <v>406</v>
      </c>
    </row>
    <row r="180" spans="4:5" x14ac:dyDescent="0.2">
      <c r="D180" t="s">
        <v>93</v>
      </c>
      <c r="E180" t="s">
        <v>406</v>
      </c>
    </row>
    <row r="181" spans="4:5" x14ac:dyDescent="0.2">
      <c r="D181" t="s">
        <v>94</v>
      </c>
      <c r="E181" t="s">
        <v>406</v>
      </c>
    </row>
    <row r="182" spans="4:5" x14ac:dyDescent="0.2">
      <c r="D182" t="s">
        <v>95</v>
      </c>
      <c r="E182" t="s">
        <v>406</v>
      </c>
    </row>
    <row r="183" spans="4:5" x14ac:dyDescent="0.2">
      <c r="D183" t="s">
        <v>96</v>
      </c>
      <c r="E183" t="s">
        <v>406</v>
      </c>
    </row>
    <row r="184" spans="4:5" x14ac:dyDescent="0.2">
      <c r="D184" t="s">
        <v>53</v>
      </c>
      <c r="E184" t="s">
        <v>369</v>
      </c>
    </row>
    <row r="185" spans="4:5" x14ac:dyDescent="0.2">
      <c r="D185" t="s">
        <v>72</v>
      </c>
      <c r="E185" t="s">
        <v>369</v>
      </c>
    </row>
    <row r="186" spans="4:5" x14ac:dyDescent="0.2">
      <c r="D186" t="s">
        <v>115</v>
      </c>
      <c r="E186" t="s">
        <v>369</v>
      </c>
    </row>
    <row r="187" spans="4:5" x14ac:dyDescent="0.2">
      <c r="D187" t="s">
        <v>5</v>
      </c>
      <c r="E187" t="s">
        <v>375</v>
      </c>
    </row>
    <row r="188" spans="4:5" x14ac:dyDescent="0.2">
      <c r="D188" t="s">
        <v>34</v>
      </c>
      <c r="E188" t="s">
        <v>375</v>
      </c>
    </row>
    <row r="189" spans="4:5" x14ac:dyDescent="0.2">
      <c r="D189" t="s">
        <v>79</v>
      </c>
      <c r="E189" t="s">
        <v>375</v>
      </c>
    </row>
    <row r="190" spans="4:5" x14ac:dyDescent="0.2">
      <c r="D190" t="s">
        <v>148</v>
      </c>
      <c r="E190" t="s">
        <v>375</v>
      </c>
    </row>
    <row r="191" spans="4:5" x14ac:dyDescent="0.2">
      <c r="D191" t="s">
        <v>158</v>
      </c>
      <c r="E191" t="s">
        <v>375</v>
      </c>
    </row>
    <row r="192" spans="4:5" x14ac:dyDescent="0.2">
      <c r="D192" t="s">
        <v>159</v>
      </c>
      <c r="E192" t="s">
        <v>375</v>
      </c>
    </row>
    <row r="193" spans="4:5" x14ac:dyDescent="0.2">
      <c r="D193" t="s">
        <v>172</v>
      </c>
      <c r="E193" t="s">
        <v>375</v>
      </c>
    </row>
    <row r="194" spans="4:5" x14ac:dyDescent="0.2">
      <c r="D194" t="s">
        <v>76</v>
      </c>
      <c r="E194" t="s">
        <v>370</v>
      </c>
    </row>
    <row r="195" spans="4:5" x14ac:dyDescent="0.2">
      <c r="D195" t="s">
        <v>77</v>
      </c>
      <c r="E195" t="s">
        <v>370</v>
      </c>
    </row>
    <row r="196" spans="4:5" x14ac:dyDescent="0.2">
      <c r="D196" t="s">
        <v>99</v>
      </c>
      <c r="E196" t="s">
        <v>370</v>
      </c>
    </row>
    <row r="197" spans="4:5" x14ac:dyDescent="0.2">
      <c r="D197" t="s">
        <v>138</v>
      </c>
      <c r="E197" t="s">
        <v>370</v>
      </c>
    </row>
    <row r="198" spans="4:5" x14ac:dyDescent="0.2">
      <c r="D198" t="s">
        <v>102</v>
      </c>
      <c r="E198" t="s">
        <v>425</v>
      </c>
    </row>
    <row r="199" spans="4:5" x14ac:dyDescent="0.2">
      <c r="D199" t="s">
        <v>1</v>
      </c>
      <c r="E199" t="s">
        <v>374</v>
      </c>
    </row>
    <row r="200" spans="4:5" x14ac:dyDescent="0.2">
      <c r="D200" t="s">
        <v>1104</v>
      </c>
      <c r="E200" t="s">
        <v>374</v>
      </c>
    </row>
    <row r="201" spans="4:5" x14ac:dyDescent="0.2">
      <c r="D201" t="s">
        <v>52</v>
      </c>
      <c r="E201" t="s">
        <v>374</v>
      </c>
    </row>
    <row r="202" spans="4:5" x14ac:dyDescent="0.2">
      <c r="D202" t="s">
        <v>54</v>
      </c>
      <c r="E202" t="s">
        <v>374</v>
      </c>
    </row>
    <row r="203" spans="4:5" x14ac:dyDescent="0.2">
      <c r="D203" t="s">
        <v>55</v>
      </c>
      <c r="E203" t="s">
        <v>374</v>
      </c>
    </row>
    <row r="204" spans="4:5" x14ac:dyDescent="0.2">
      <c r="D204" t="s">
        <v>1108</v>
      </c>
      <c r="E204" t="s">
        <v>374</v>
      </c>
    </row>
    <row r="205" spans="4:5" x14ac:dyDescent="0.2">
      <c r="D205" t="s">
        <v>120</v>
      </c>
      <c r="E205" t="s">
        <v>374</v>
      </c>
    </row>
    <row r="206" spans="4:5" x14ac:dyDescent="0.2">
      <c r="D206" t="s">
        <v>123</v>
      </c>
      <c r="E206" t="s">
        <v>374</v>
      </c>
    </row>
    <row r="207" spans="4:5" x14ac:dyDescent="0.2">
      <c r="D207" t="s">
        <v>130</v>
      </c>
      <c r="E207" t="s">
        <v>378</v>
      </c>
    </row>
    <row r="208" spans="4:5" x14ac:dyDescent="0.2">
      <c r="D208" t="s">
        <v>160</v>
      </c>
      <c r="E208" t="s">
        <v>383</v>
      </c>
    </row>
    <row r="209" spans="4:5" x14ac:dyDescent="0.2">
      <c r="D209" t="s">
        <v>161</v>
      </c>
      <c r="E209" t="s">
        <v>383</v>
      </c>
    </row>
    <row r="210" spans="4:5" x14ac:dyDescent="0.2">
      <c r="D210" t="s">
        <v>162</v>
      </c>
      <c r="E210" t="s">
        <v>383</v>
      </c>
    </row>
    <row r="211" spans="4:5" x14ac:dyDescent="0.2">
      <c r="D211" t="s">
        <v>35</v>
      </c>
      <c r="E211" t="s">
        <v>376</v>
      </c>
    </row>
    <row r="212" spans="4:5" x14ac:dyDescent="0.2">
      <c r="D212" t="s">
        <v>36</v>
      </c>
      <c r="E212" t="s">
        <v>376</v>
      </c>
    </row>
    <row r="213" spans="4:5" x14ac:dyDescent="0.2">
      <c r="D213" t="s">
        <v>37</v>
      </c>
      <c r="E213" t="s">
        <v>376</v>
      </c>
    </row>
    <row r="214" spans="4:5" x14ac:dyDescent="0.2">
      <c r="D214" t="s">
        <v>38</v>
      </c>
      <c r="E214" t="s">
        <v>376</v>
      </c>
    </row>
    <row r="215" spans="4:5" x14ac:dyDescent="0.2">
      <c r="D215" t="s">
        <v>82</v>
      </c>
      <c r="E215" t="s">
        <v>376</v>
      </c>
    </row>
    <row r="216" spans="4:5" x14ac:dyDescent="0.2">
      <c r="D216" t="s">
        <v>83</v>
      </c>
      <c r="E216" t="s">
        <v>376</v>
      </c>
    </row>
    <row r="217" spans="4:5" x14ac:dyDescent="0.2">
      <c r="D217" t="s">
        <v>84</v>
      </c>
      <c r="E217" t="s">
        <v>376</v>
      </c>
    </row>
    <row r="218" spans="4:5" x14ac:dyDescent="0.2">
      <c r="D218" t="s">
        <v>85</v>
      </c>
      <c r="E218" t="s">
        <v>376</v>
      </c>
    </row>
    <row r="219" spans="4:5" x14ac:dyDescent="0.2">
      <c r="D219" t="s">
        <v>86</v>
      </c>
      <c r="E219" t="s">
        <v>376</v>
      </c>
    </row>
    <row r="220" spans="4:5" x14ac:dyDescent="0.2">
      <c r="D220" t="s">
        <v>87</v>
      </c>
      <c r="E220" t="s">
        <v>376</v>
      </c>
    </row>
    <row r="221" spans="4:5" x14ac:dyDescent="0.2">
      <c r="D221" t="s">
        <v>46</v>
      </c>
      <c r="E221" t="s">
        <v>367</v>
      </c>
    </row>
    <row r="222" spans="4:5" x14ac:dyDescent="0.2">
      <c r="D222" t="s">
        <v>47</v>
      </c>
      <c r="E222" t="s">
        <v>367</v>
      </c>
    </row>
    <row r="223" spans="4:5" x14ac:dyDescent="0.2">
      <c r="D223" t="s">
        <v>48</v>
      </c>
      <c r="E223" t="s">
        <v>367</v>
      </c>
    </row>
    <row r="224" spans="4:5" x14ac:dyDescent="0.2">
      <c r="D224" t="s">
        <v>49</v>
      </c>
      <c r="E224" t="s">
        <v>367</v>
      </c>
    </row>
    <row r="225" spans="4:5" x14ac:dyDescent="0.2">
      <c r="D225" t="s">
        <v>50</v>
      </c>
      <c r="E225" t="s">
        <v>367</v>
      </c>
    </row>
    <row r="226" spans="4:5" x14ac:dyDescent="0.2">
      <c r="D226" t="s">
        <v>51</v>
      </c>
      <c r="E226" t="s">
        <v>367</v>
      </c>
    </row>
    <row r="227" spans="4:5" x14ac:dyDescent="0.2">
      <c r="D227" t="s">
        <v>1107</v>
      </c>
      <c r="E227" t="s">
        <v>367</v>
      </c>
    </row>
    <row r="228" spans="4:5" x14ac:dyDescent="0.2">
      <c r="D228" t="s">
        <v>80</v>
      </c>
      <c r="E228" t="s">
        <v>367</v>
      </c>
    </row>
    <row r="229" spans="4:5" x14ac:dyDescent="0.2">
      <c r="D229" t="s">
        <v>81</v>
      </c>
      <c r="E229" t="s">
        <v>367</v>
      </c>
    </row>
    <row r="230" spans="4:5" x14ac:dyDescent="0.2">
      <c r="D230" t="s">
        <v>97</v>
      </c>
      <c r="E230" t="s">
        <v>367</v>
      </c>
    </row>
    <row r="231" spans="4:5" x14ac:dyDescent="0.2">
      <c r="D231" t="s">
        <v>98</v>
      </c>
      <c r="E231" t="s">
        <v>367</v>
      </c>
    </row>
    <row r="232" spans="4:5" x14ac:dyDescent="0.2">
      <c r="D232" t="s">
        <v>122</v>
      </c>
      <c r="E232" t="s">
        <v>367</v>
      </c>
    </row>
    <row r="233" spans="4:5" x14ac:dyDescent="0.2">
      <c r="D233" t="s">
        <v>149</v>
      </c>
      <c r="E233" t="s">
        <v>367</v>
      </c>
    </row>
    <row r="234" spans="4:5" x14ac:dyDescent="0.2">
      <c r="D234" t="s">
        <v>150</v>
      </c>
      <c r="E234" t="s">
        <v>367</v>
      </c>
    </row>
    <row r="235" spans="4:5" x14ac:dyDescent="0.2">
      <c r="D235" t="s">
        <v>151</v>
      </c>
      <c r="E235" t="s">
        <v>367</v>
      </c>
    </row>
    <row r="236" spans="4:5" x14ac:dyDescent="0.2">
      <c r="D236" t="s">
        <v>152</v>
      </c>
      <c r="E236" t="s">
        <v>367</v>
      </c>
    </row>
    <row r="237" spans="4:5" x14ac:dyDescent="0.2">
      <c r="D237" t="s">
        <v>153</v>
      </c>
      <c r="E237" t="s">
        <v>367</v>
      </c>
    </row>
    <row r="238" spans="4:5" x14ac:dyDescent="0.2">
      <c r="D238" t="s">
        <v>154</v>
      </c>
      <c r="E238" t="s">
        <v>367</v>
      </c>
    </row>
    <row r="239" spans="4:5" x14ac:dyDescent="0.2">
      <c r="D239" t="s">
        <v>155</v>
      </c>
      <c r="E239" t="s">
        <v>367</v>
      </c>
    </row>
    <row r="240" spans="4:5" x14ac:dyDescent="0.2">
      <c r="D240" t="s">
        <v>156</v>
      </c>
      <c r="E240" t="s">
        <v>367</v>
      </c>
    </row>
    <row r="241" spans="4:5" x14ac:dyDescent="0.2">
      <c r="D241" t="s">
        <v>157</v>
      </c>
      <c r="E241" t="s">
        <v>367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pivot_cat</vt:lpstr>
      <vt:lpstr>lookups</vt:lpstr>
      <vt:lpstr>sas_summary</vt:lpstr>
      <vt:lpstr>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Bozic</dc:creator>
  <cp:lastModifiedBy>Jen Maddux</cp:lastModifiedBy>
  <cp:lastPrinted>2012-05-15T19:04:48Z</cp:lastPrinted>
  <dcterms:created xsi:type="dcterms:W3CDTF">2012-05-15T14:41:01Z</dcterms:created>
  <dcterms:modified xsi:type="dcterms:W3CDTF">2016-07-05T16:57:04Z</dcterms:modified>
</cp:coreProperties>
</file>