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apil-my.sharepoint.com/personal/kdobbs_cmap_illinois_gov/Documents/2019 CFPs/accepted apps/STP-SF Evaluation/Program Development/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Sheet1!$A:$U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" i="1" l="1"/>
  <c r="M72" i="1" l="1"/>
  <c r="L71" i="1"/>
  <c r="L72" i="1" s="1"/>
  <c r="K71" i="1"/>
  <c r="K72" i="1" s="1"/>
  <c r="J71" i="1"/>
  <c r="J72" i="1" s="1"/>
  <c r="I71" i="1"/>
  <c r="I72" i="1" s="1"/>
  <c r="H71" i="1"/>
  <c r="H72" i="1" s="1"/>
</calcChain>
</file>

<file path=xl/sharedStrings.xml><?xml version="1.0" encoding="utf-8"?>
<sst xmlns="http://schemas.openxmlformats.org/spreadsheetml/2006/main" count="424" uniqueCount="222">
  <si>
    <t>PROJECT INFORMATION</t>
  </si>
  <si>
    <t>RECOMMENDED PROGRAM</t>
  </si>
  <si>
    <t>REQUESTED</t>
  </si>
  <si>
    <t>Rank</t>
  </si>
  <si>
    <t>CMAP ID</t>
  </si>
  <si>
    <t>Project</t>
  </si>
  <si>
    <t>Council/Lead</t>
  </si>
  <si>
    <t>Muni/Lead</t>
  </si>
  <si>
    <t>Project category</t>
  </si>
  <si>
    <t>Phases</t>
  </si>
  <si>
    <t>5-year Total</t>
  </si>
  <si>
    <t>TDCHs</t>
  </si>
  <si>
    <t xml:space="preserve">CFP03-19-0009 </t>
  </si>
  <si>
    <t>U.S. Route 14 Grade Separation at the Canadian National Railway -- Barrington</t>
  </si>
  <si>
    <t>Northwest Council</t>
  </si>
  <si>
    <t>Barrington</t>
  </si>
  <si>
    <t>highway rail grade crossing</t>
  </si>
  <si>
    <t>E2, R, C/CE</t>
  </si>
  <si>
    <t xml:space="preserve">CFP12-19-0017 </t>
  </si>
  <si>
    <t>143rd Street East Extension-IL Route 59 to IL Route 126</t>
  </si>
  <si>
    <t>Will Co Council</t>
  </si>
  <si>
    <t>Plainfield</t>
  </si>
  <si>
    <t>truck route improvement</t>
  </si>
  <si>
    <t>R, C/CE</t>
  </si>
  <si>
    <t xml:space="preserve">CFP01-19-0013 </t>
  </si>
  <si>
    <t>Canal Street Viaducts - Adams to Madison stage</t>
  </si>
  <si>
    <t>CDOT</t>
  </si>
  <si>
    <t>bridge rehab or reconstruction</t>
  </si>
  <si>
    <t>C/CE</t>
  </si>
  <si>
    <t xml:space="preserve">CFP01-19-0017 </t>
  </si>
  <si>
    <t>LaSalle Street Bridge and Viaduct over Chicago River</t>
  </si>
  <si>
    <t xml:space="preserve">CFP01-19-0015 </t>
  </si>
  <si>
    <t>Milwaukee Avenue from Gale St to Jefferson St</t>
  </si>
  <si>
    <t>road reconstruction</t>
  </si>
  <si>
    <t>C</t>
  </si>
  <si>
    <t xml:space="preserve">CFP13-19-0006 </t>
  </si>
  <si>
    <t>Illinois Route 56-22nd Street SMART Corridor (Illinois Route 59 to Illinois Route 50 (Cicero Avenue))</t>
  </si>
  <si>
    <t>IDOT D1 Hwys</t>
  </si>
  <si>
    <t>bus speed improvement</t>
  </si>
  <si>
    <t xml:space="preserve">CFP18-19-0007 </t>
  </si>
  <si>
    <t>Homewood Station Renovation</t>
  </si>
  <si>
    <t>Metra</t>
  </si>
  <si>
    <t>transit station</t>
  </si>
  <si>
    <t>I</t>
  </si>
  <si>
    <t xml:space="preserve">CFP07-19-0011 </t>
  </si>
  <si>
    <t>Burnham Avenue Grade Separation</t>
  </si>
  <si>
    <t>South Council</t>
  </si>
  <si>
    <t>Burnham</t>
  </si>
  <si>
    <t>E1</t>
  </si>
  <si>
    <t xml:space="preserve">CFP05-19-0006 </t>
  </si>
  <si>
    <t>Depot District Streetscape Project</t>
  </si>
  <si>
    <t>Central Council</t>
  </si>
  <si>
    <t>Berwyn</t>
  </si>
  <si>
    <t xml:space="preserve">CFP16-19-0036 </t>
  </si>
  <si>
    <t>Bus Slow Zones Elimination Program</t>
  </si>
  <si>
    <t>CTA</t>
  </si>
  <si>
    <t>E, C</t>
  </si>
  <si>
    <t xml:space="preserve">CFP13-19-0005 </t>
  </si>
  <si>
    <t>Illinois Route 64 SMART Corridor (Smith/Kautz Road to Illinois Route 50 (Cicero Avenue))</t>
  </si>
  <si>
    <t xml:space="preserve">CFP16-19-0033 </t>
  </si>
  <si>
    <t>CTA Green Line Austin Station Accessibility Improvements</t>
  </si>
  <si>
    <t>E2, C/CE</t>
  </si>
  <si>
    <t xml:space="preserve">CFP01-19-0014 </t>
  </si>
  <si>
    <t>Grand Avenue from Jefferson to Kingsbury (Grand Ave Bridge and Viaduct)</t>
  </si>
  <si>
    <t xml:space="preserve">CFP01-19-0020 </t>
  </si>
  <si>
    <t>State/Lake (Loop Elevated) Station</t>
  </si>
  <si>
    <t xml:space="preserve">CFP17-19-0003 </t>
  </si>
  <si>
    <t>South Halsted Bus Enhancements</t>
  </si>
  <si>
    <t>Pace</t>
  </si>
  <si>
    <t xml:space="preserve">CFP03-19-0019 </t>
  </si>
  <si>
    <t>Irving Park Road at Bartlett Road</t>
  </si>
  <si>
    <t>Streamwood</t>
  </si>
  <si>
    <t>corridor or small area safety</t>
  </si>
  <si>
    <t>E2, C</t>
  </si>
  <si>
    <t xml:space="preserve">CFP10-19-0022 </t>
  </si>
  <si>
    <t>US 41 at IL 176</t>
  </si>
  <si>
    <t>Lake Co Council</t>
  </si>
  <si>
    <t>Lake Bluff</t>
  </si>
  <si>
    <t xml:space="preserve">CFP16-19-0030 </t>
  </si>
  <si>
    <t>Harlem Station Bus Bridge Reconstruction</t>
  </si>
  <si>
    <t xml:space="preserve">CFP07-19-0007 </t>
  </si>
  <si>
    <t>Joe Orr Road Extension</t>
  </si>
  <si>
    <t>Cook Co DOTH</t>
  </si>
  <si>
    <t>road expansion</t>
  </si>
  <si>
    <t xml:space="preserve">CFP08-19-0024 </t>
  </si>
  <si>
    <t>Fabyan Parkway Roadway Improvements (DuPage/Kane County Line to Illinois Route 38)</t>
  </si>
  <si>
    <t>DuPage Council</t>
  </si>
  <si>
    <t>DuPage Co DOT</t>
  </si>
  <si>
    <t xml:space="preserve">CFP08-19-0010 </t>
  </si>
  <si>
    <t>North Aurora Rd (FAU Route 1509) Pennsbury Ln to Frontenac Rd</t>
  </si>
  <si>
    <t>Naperville</t>
  </si>
  <si>
    <t xml:space="preserve">CFP09-19-0010 </t>
  </si>
  <si>
    <t>Dauberman Road Extension</t>
  </si>
  <si>
    <t>Kane/Kendall Council</t>
  </si>
  <si>
    <t>Kane Co DOT</t>
  </si>
  <si>
    <t xml:space="preserve">CFP08-19-0023 </t>
  </si>
  <si>
    <t>Naperville Road from N. of Diehl Road to S. of Naperville-Wheaton Road / Ridgeland Avenue</t>
  </si>
  <si>
    <t xml:space="preserve">CFP09-19-0012 </t>
  </si>
  <si>
    <t>East New York Street</t>
  </si>
  <si>
    <t>Aurora</t>
  </si>
  <si>
    <t xml:space="preserve">CFP07-19-0017 </t>
  </si>
  <si>
    <t>University Park Metra Reconstruction</t>
  </si>
  <si>
    <t>University Park</t>
  </si>
  <si>
    <t xml:space="preserve">CFP06-19-0008 </t>
  </si>
  <si>
    <t>131st Street - Pulaski Road to Kedzie Avenue</t>
  </si>
  <si>
    <t>Southwest Council</t>
  </si>
  <si>
    <t>Alsip</t>
  </si>
  <si>
    <t xml:space="preserve">CFP09-19-0011 </t>
  </si>
  <si>
    <t>Wolfs Crossing and Harvey Road Roundabout</t>
  </si>
  <si>
    <t>Oswego</t>
  </si>
  <si>
    <t xml:space="preserve">CFP11-19-0011 </t>
  </si>
  <si>
    <t>IL 47 at IL 176 Intersection Project</t>
  </si>
  <si>
    <t>McHenry Council</t>
  </si>
  <si>
    <t>McHenry Co DOT</t>
  </si>
  <si>
    <t xml:space="preserve">CFP02-19-0005 </t>
  </si>
  <si>
    <t>Happ Road from Winnetka Road to Willow Road and Happ Rd/Orchard Lane Intersection Roundabout</t>
  </si>
  <si>
    <t>North Shore Council</t>
  </si>
  <si>
    <t>Northfield</t>
  </si>
  <si>
    <t xml:space="preserve">CFP04-19-0002 </t>
  </si>
  <si>
    <t>Armitage Avenue Reconstruction</t>
  </si>
  <si>
    <t>North Central Council</t>
  </si>
  <si>
    <t>Melrose Park</t>
  </si>
  <si>
    <t xml:space="preserve">CFP05-19-0004 </t>
  </si>
  <si>
    <t>IDOT East Avenue Improvements (Joliet Road to 55th Street)</t>
  </si>
  <si>
    <t>Countryside</t>
  </si>
  <si>
    <t xml:space="preserve">CFP01-19-0018 </t>
  </si>
  <si>
    <t>606 Trail Extension to Elston + Clybourn (Metra UP North/NW) Station Relocation</t>
  </si>
  <si>
    <t>Chicago</t>
  </si>
  <si>
    <t xml:space="preserve">CFP10-19-0019 </t>
  </si>
  <si>
    <t>Deerfield Road from Milwaukee Avenue to Saunders Road</t>
  </si>
  <si>
    <t>Lake Co DOT</t>
  </si>
  <si>
    <t xml:space="preserve">CFP08-19-0018 </t>
  </si>
  <si>
    <t>Village of Glen Ellyn Metra Station and Multi Modal Access Improvements Project</t>
  </si>
  <si>
    <t>Glen Ellyn</t>
  </si>
  <si>
    <t xml:space="preserve">CFP16-19-0035 </t>
  </si>
  <si>
    <t>Elmhurst Metra Station/Multi-Modal and Site Access/Improvements</t>
  </si>
  <si>
    <t>Elmhurst</t>
  </si>
  <si>
    <t xml:space="preserve">CFP17-19-0039 </t>
  </si>
  <si>
    <t>Pulse 95th Street Line</t>
  </si>
  <si>
    <t xml:space="preserve">CFP02-19-0003 </t>
  </si>
  <si>
    <t>Chestnut Avenue Improvements from Leigh Av to IL 43 (Waukegan Rd)</t>
  </si>
  <si>
    <t>Glenview</t>
  </si>
  <si>
    <t xml:space="preserve">CFP10-19-0018 </t>
  </si>
  <si>
    <t>Wadsworth Road at U.S. Route 41</t>
  </si>
  <si>
    <t xml:space="preserve">CFP03-19-0011 </t>
  </si>
  <si>
    <t>Rand-Central-Mount Prospect Road Intersections</t>
  </si>
  <si>
    <t>Mount Prospect</t>
  </si>
  <si>
    <t xml:space="preserve">CFP07-19-0009 </t>
  </si>
  <si>
    <t>Cottage Grove Avenue grade separation (CREATE GS23a)</t>
  </si>
  <si>
    <t>Dolton</t>
  </si>
  <si>
    <t xml:space="preserve">CFP07-19-0021 </t>
  </si>
  <si>
    <t>Robbins Metra Small Area Safety Improvements</t>
  </si>
  <si>
    <t>Robbins</t>
  </si>
  <si>
    <t xml:space="preserve">CFP09-19-0018 </t>
  </si>
  <si>
    <t>McLean Boulevard from Spring St to IL 31</t>
  </si>
  <si>
    <t>South Elgin</t>
  </si>
  <si>
    <t xml:space="preserve">CFP12-19-0021 </t>
  </si>
  <si>
    <t>80th Avenue (CH 83) from 183rd Street to 191st Street</t>
  </si>
  <si>
    <t>Will Co DOT</t>
  </si>
  <si>
    <t xml:space="preserve">CFP16-19-0032 </t>
  </si>
  <si>
    <t>Dearborn Subway Waterproofing and Track Improvements</t>
  </si>
  <si>
    <t xml:space="preserve">CFP06-19-0005 </t>
  </si>
  <si>
    <t>143rd Street from Will-Cook Road to Wolf Road</t>
  </si>
  <si>
    <t>Orland Park</t>
  </si>
  <si>
    <t xml:space="preserve">CFP09-19-0007 </t>
  </si>
  <si>
    <t>Montgomery Road and Hill Avenue Intersection Improvements</t>
  </si>
  <si>
    <t xml:space="preserve">CFP04-19-0003 </t>
  </si>
  <si>
    <t>Washington Boulevard Improvements - 21st Avenue to 9th Avenue</t>
  </si>
  <si>
    <t>Maywood</t>
  </si>
  <si>
    <t xml:space="preserve">CFP09-19-0020 </t>
  </si>
  <si>
    <t>Orchard Road at U.S. Route 30</t>
  </si>
  <si>
    <t xml:space="preserve">CFP10-19-0024 </t>
  </si>
  <si>
    <t>Darrell Road Corridor Improvement</t>
  </si>
  <si>
    <t xml:space="preserve">CFP10-19-0011 </t>
  </si>
  <si>
    <t>IL 59 and Grand Avenue Intersection Improvement</t>
  </si>
  <si>
    <t xml:space="preserve">CFP11-19-0010 </t>
  </si>
  <si>
    <t>Randall Road from Alexandra Blvd to Acorn Ln</t>
  </si>
  <si>
    <t xml:space="preserve">CFP08-19-0009 </t>
  </si>
  <si>
    <t>Illinois Route 53 from North of Illinois Route 64 (North Avenue) to St. Charles Road</t>
  </si>
  <si>
    <t>Lombard</t>
  </si>
  <si>
    <t>E2, R, C</t>
  </si>
  <si>
    <t xml:space="preserve">CFP08-19-0021 </t>
  </si>
  <si>
    <t>Lemont Rd from 87th to 83rd/ 87th Street from Lemont to Havens Dr.</t>
  </si>
  <si>
    <t xml:space="preserve">CFP04-19-0004 </t>
  </si>
  <si>
    <t>Harlem Avenue Multimodal Bridge Replacement Project</t>
  </si>
  <si>
    <t>Oak Park</t>
  </si>
  <si>
    <t xml:space="preserve">CFP10-19-0023 </t>
  </si>
  <si>
    <t>Fairfield Road at IL 134</t>
  </si>
  <si>
    <t xml:space="preserve">CFP08-19-0011 </t>
  </si>
  <si>
    <t>Illinois Route 53 from South of Illinois Route 56 (Butterfield Road) to Park Boulevard</t>
  </si>
  <si>
    <t xml:space="preserve">CFP09-19-0009 </t>
  </si>
  <si>
    <t>Bliss/Main/Fabyan Intersection Realignment and Roundabout</t>
  </si>
  <si>
    <t xml:space="preserve">CFP09-19-0019 </t>
  </si>
  <si>
    <t>Main Street Reconstruction from Van Nortwick Avenue to Water Street</t>
  </si>
  <si>
    <t>Batavia</t>
  </si>
  <si>
    <t xml:space="preserve">CFP12-19-0018 </t>
  </si>
  <si>
    <t>143rd Street from Wolf Road to Southwest Highway</t>
  </si>
  <si>
    <t xml:space="preserve">CFP08-19-0019 </t>
  </si>
  <si>
    <t>I-55 from Illinois Route 53 to I-355 Auxiliary Lanes</t>
  </si>
  <si>
    <t xml:space="preserve">CFP12-19-0011 </t>
  </si>
  <si>
    <t>Will Road Reconstruction Project</t>
  </si>
  <si>
    <t>Diamond</t>
  </si>
  <si>
    <t xml:space="preserve">CFP12-19-0026 </t>
  </si>
  <si>
    <t>Laraway Road from Gougar Road to Cedar Road</t>
  </si>
  <si>
    <t xml:space="preserve">CFP12-19-0027 </t>
  </si>
  <si>
    <t>Gougar Road Grade Separation at Wisconsin Central Ltd. Railroad</t>
  </si>
  <si>
    <t>New Lenox</t>
  </si>
  <si>
    <t xml:space="preserve">CFP11-19-0013 </t>
  </si>
  <si>
    <t>IL 31 from S of IL 120 to N of IL 176</t>
  </si>
  <si>
    <t>R</t>
  </si>
  <si>
    <t xml:space="preserve">CFP11-19-0012 </t>
  </si>
  <si>
    <t>IL 47 from US 14 to IL 120</t>
  </si>
  <si>
    <t>R, C</t>
  </si>
  <si>
    <t xml:space="preserve">CFP07-19-0018 </t>
  </si>
  <si>
    <t>Crawford Avenue (Pulaski Road) Widening and Resurfacing</t>
  </si>
  <si>
    <t>Country Club Hills</t>
  </si>
  <si>
    <t xml:space="preserve">CFP09-19-0017 </t>
  </si>
  <si>
    <t>Prairie Street Improvements - Wilson Street to Pine Street</t>
  </si>
  <si>
    <t>Grand Total</t>
  </si>
  <si>
    <t>Unprogrammed Balance</t>
  </si>
  <si>
    <t>Phases: E - Engineering     E1 - Phase 1 Engineering     E2 - Phase 2 Engineering     R - Right of Way     C/CE - Construction/Construction Engineering     I - Implementation</t>
  </si>
  <si>
    <t>Canal Street Viaducts - Taylor to Harrison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</si>
</sst>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</cellStyleXfs>
  <cellXfs count="172">
    <xf numFmtId="0" fontId="0" fillId="0" borderId="0" xfId="0"/>
    <xf numFmtId="164" fontId="6" fillId="0" borderId="5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7" borderId="11" xfId="0" applyFont="1" applyFill="1" applyBorder="1" applyAlignment="1">
      <alignment horizontal="center" vertical="top"/>
    </xf>
    <xf numFmtId="0" fontId="6" fillId="7" borderId="12" xfId="1" applyFont="1" applyFill="1" applyBorder="1" applyAlignment="1">
      <alignment vertical="top"/>
    </xf>
    <xf numFmtId="0" fontId="6" fillId="7" borderId="13" xfId="1" applyFont="1" applyFill="1" applyBorder="1" applyAlignment="1">
      <alignment vertical="top" wrapText="1"/>
    </xf>
    <xf numFmtId="0" fontId="6" fillId="7" borderId="13" xfId="1" applyFont="1" applyFill="1" applyBorder="1" applyAlignment="1">
      <alignment vertical="top"/>
    </xf>
    <xf numFmtId="0" fontId="6" fillId="7" borderId="14" xfId="0" applyFont="1" applyFill="1" applyBorder="1" applyAlignment="1">
      <alignment horizontal="center" vertical="top"/>
    </xf>
    <xf numFmtId="164" fontId="6" fillId="0" borderId="11" xfId="0" applyNumberFormat="1" applyFont="1" applyFill="1" applyBorder="1" applyAlignment="1">
      <alignment horizontal="right" vertical="top"/>
    </xf>
    <xf numFmtId="164" fontId="6" fillId="0" borderId="16" xfId="0" applyNumberFormat="1" applyFont="1" applyFill="1" applyBorder="1" applyAlignment="1">
      <alignment horizontal="right" vertical="top"/>
    </xf>
    <xf numFmtId="164" fontId="6" fillId="0" borderId="11" xfId="0" applyNumberFormat="1" applyFont="1" applyFill="1" applyBorder="1" applyAlignment="1">
      <alignment horizontal="right" vertical="top" wrapText="1"/>
    </xf>
    <xf numFmtId="164" fontId="6" fillId="0" borderId="11" xfId="0" applyNumberFormat="1" applyFont="1" applyFill="1" applyBorder="1" applyAlignment="1">
      <alignment horizontal="right" vertical="top" indent="1"/>
    </xf>
    <xf numFmtId="0" fontId="6" fillId="7" borderId="0" xfId="0" applyFont="1" applyFill="1" applyAlignment="1">
      <alignment vertical="top"/>
    </xf>
    <xf numFmtId="0" fontId="6" fillId="8" borderId="11" xfId="0" applyFont="1" applyFill="1" applyBorder="1" applyAlignment="1">
      <alignment horizontal="center" vertical="top"/>
    </xf>
    <xf numFmtId="0" fontId="6" fillId="8" borderId="14" xfId="0" applyFont="1" applyFill="1" applyBorder="1" applyAlignment="1">
      <alignment horizontal="center" vertical="top"/>
    </xf>
    <xf numFmtId="0" fontId="6" fillId="8" borderId="0" xfId="0" applyFont="1" applyFill="1" applyAlignment="1">
      <alignment vertical="top"/>
    </xf>
    <xf numFmtId="0" fontId="6" fillId="8" borderId="12" xfId="3" applyFont="1" applyFill="1" applyBorder="1" applyAlignment="1">
      <alignment vertical="top"/>
    </xf>
    <xf numFmtId="0" fontId="6" fillId="8" borderId="13" xfId="3" applyFont="1" applyFill="1" applyBorder="1" applyAlignment="1">
      <alignment vertical="top" wrapText="1"/>
    </xf>
    <xf numFmtId="0" fontId="6" fillId="8" borderId="13" xfId="3" applyFont="1" applyFill="1" applyBorder="1" applyAlignment="1">
      <alignment vertical="top"/>
    </xf>
    <xf numFmtId="0" fontId="0" fillId="0" borderId="6" xfId="0" applyFont="1" applyFill="1" applyBorder="1" applyAlignment="1">
      <alignment horizontal="center" vertical="top"/>
    </xf>
    <xf numFmtId="0" fontId="0" fillId="0" borderId="7" xfId="2" applyFont="1" applyFill="1" applyBorder="1" applyAlignment="1">
      <alignment vertical="top"/>
    </xf>
    <xf numFmtId="0" fontId="0" fillId="0" borderId="8" xfId="2" applyFont="1" applyFill="1" applyBorder="1" applyAlignment="1">
      <alignment vertical="top" wrapText="1"/>
    </xf>
    <xf numFmtId="0" fontId="0" fillId="0" borderId="8" xfId="2" applyFont="1" applyFill="1" applyBorder="1" applyAlignment="1">
      <alignment vertical="top"/>
    </xf>
    <xf numFmtId="0" fontId="0" fillId="0" borderId="9" xfId="0" applyFont="1" applyFill="1" applyBorder="1" applyAlignment="1">
      <alignment horizontal="center" vertical="top"/>
    </xf>
    <xf numFmtId="164" fontId="0" fillId="0" borderId="5" xfId="0" applyNumberFormat="1" applyFont="1" applyFill="1" applyBorder="1" applyAlignment="1">
      <alignment vertical="top"/>
    </xf>
    <xf numFmtId="164" fontId="0" fillId="0" borderId="6" xfId="0" applyNumberFormat="1" applyFont="1" applyFill="1" applyBorder="1" applyAlignment="1">
      <alignment horizontal="right" vertical="top"/>
    </xf>
    <xf numFmtId="164" fontId="0" fillId="0" borderId="6" xfId="0" applyNumberFormat="1" applyFont="1" applyFill="1" applyBorder="1" applyAlignment="1">
      <alignment horizontal="right" vertical="top" wrapText="1"/>
    </xf>
    <xf numFmtId="164" fontId="0" fillId="0" borderId="6" xfId="0" applyNumberFormat="1" applyFont="1" applyFill="1" applyBorder="1" applyAlignment="1">
      <alignment horizontal="right" vertical="top" indent="1"/>
    </xf>
    <xf numFmtId="0" fontId="0" fillId="0" borderId="0" xfId="0" applyFont="1" applyFill="1" applyAlignment="1">
      <alignment vertical="top"/>
    </xf>
    <xf numFmtId="0" fontId="0" fillId="0" borderId="16" xfId="0" applyFont="1" applyFill="1" applyBorder="1" applyAlignment="1">
      <alignment horizontal="center" vertical="top"/>
    </xf>
    <xf numFmtId="0" fontId="0" fillId="0" borderId="17" xfId="2" applyFont="1" applyFill="1" applyBorder="1" applyAlignment="1">
      <alignment vertical="top"/>
    </xf>
    <xf numFmtId="0" fontId="0" fillId="0" borderId="18" xfId="2" applyFont="1" applyFill="1" applyBorder="1" applyAlignment="1">
      <alignment vertical="top" wrapText="1"/>
    </xf>
    <xf numFmtId="0" fontId="0" fillId="0" borderId="18" xfId="2" applyFont="1" applyFill="1" applyBorder="1" applyAlignment="1">
      <alignment vertical="top"/>
    </xf>
    <xf numFmtId="0" fontId="0" fillId="0" borderId="19" xfId="0" applyFont="1" applyFill="1" applyBorder="1" applyAlignment="1">
      <alignment horizontal="center" vertical="top"/>
    </xf>
    <xf numFmtId="164" fontId="0" fillId="0" borderId="16" xfId="0" applyNumberFormat="1" applyFont="1" applyFill="1" applyBorder="1" applyAlignment="1">
      <alignment horizontal="right" vertical="top"/>
    </xf>
    <xf numFmtId="164" fontId="0" fillId="0" borderId="16" xfId="0" applyNumberFormat="1" applyFont="1" applyFill="1" applyBorder="1" applyAlignment="1">
      <alignment horizontal="right" vertical="top" indent="1"/>
    </xf>
    <xf numFmtId="0" fontId="0" fillId="0" borderId="21" xfId="0" applyFont="1" applyFill="1" applyBorder="1" applyAlignment="1">
      <alignment horizontal="center" vertical="top"/>
    </xf>
    <xf numFmtId="0" fontId="0" fillId="0" borderId="22" xfId="2" applyFont="1" applyFill="1" applyBorder="1" applyAlignment="1">
      <alignment vertical="top"/>
    </xf>
    <xf numFmtId="0" fontId="0" fillId="0" borderId="23" xfId="2" applyFont="1" applyFill="1" applyBorder="1" applyAlignment="1">
      <alignment vertical="top" wrapText="1"/>
    </xf>
    <xf numFmtId="0" fontId="0" fillId="0" borderId="23" xfId="2" applyFont="1" applyFill="1" applyBorder="1" applyAlignment="1">
      <alignment vertical="top"/>
    </xf>
    <xf numFmtId="0" fontId="0" fillId="0" borderId="24" xfId="0" applyFont="1" applyFill="1" applyBorder="1" applyAlignment="1">
      <alignment horizontal="center" vertical="top"/>
    </xf>
    <xf numFmtId="164" fontId="0" fillId="0" borderId="21" xfId="0" applyNumberFormat="1" applyFont="1" applyFill="1" applyBorder="1" applyAlignment="1">
      <alignment horizontal="right" vertical="top"/>
    </xf>
    <xf numFmtId="164" fontId="0" fillId="0" borderId="21" xfId="0" applyNumberFormat="1" applyFont="1" applyFill="1" applyBorder="1" applyAlignment="1">
      <alignment horizontal="right" vertical="top" wrapText="1"/>
    </xf>
    <xf numFmtId="164" fontId="0" fillId="0" borderId="21" xfId="0" applyNumberFormat="1" applyFont="1" applyFill="1" applyBorder="1" applyAlignment="1">
      <alignment horizontal="right" vertical="top" indent="1"/>
    </xf>
    <xf numFmtId="0" fontId="0" fillId="0" borderId="11" xfId="0" applyFont="1" applyFill="1" applyBorder="1" applyAlignment="1">
      <alignment horizontal="center" vertical="top"/>
    </xf>
    <xf numFmtId="0" fontId="0" fillId="0" borderId="12" xfId="2" applyFont="1" applyFill="1" applyBorder="1" applyAlignment="1">
      <alignment vertical="top"/>
    </xf>
    <xf numFmtId="0" fontId="0" fillId="0" borderId="13" xfId="2" applyFont="1" applyFill="1" applyBorder="1" applyAlignment="1">
      <alignment vertical="top" wrapText="1"/>
    </xf>
    <xf numFmtId="0" fontId="0" fillId="0" borderId="13" xfId="2" applyFont="1" applyFill="1" applyBorder="1" applyAlignment="1">
      <alignment vertical="top"/>
    </xf>
    <xf numFmtId="0" fontId="0" fillId="0" borderId="14" xfId="0" applyFont="1" applyFill="1" applyBorder="1" applyAlignment="1">
      <alignment horizontal="center" vertical="top"/>
    </xf>
    <xf numFmtId="164" fontId="0" fillId="0" borderId="11" xfId="0" applyNumberFormat="1" applyFont="1" applyFill="1" applyBorder="1" applyAlignment="1">
      <alignment horizontal="right" vertical="top"/>
    </xf>
    <xf numFmtId="164" fontId="0" fillId="0" borderId="11" xfId="0" applyNumberFormat="1" applyFont="1" applyFill="1" applyBorder="1" applyAlignment="1">
      <alignment horizontal="right" vertical="top" indent="1"/>
    </xf>
    <xf numFmtId="164" fontId="0" fillId="0" borderId="5" xfId="0" applyNumberFormat="1" applyFont="1" applyFill="1" applyBorder="1" applyAlignment="1">
      <alignment vertical="top" wrapText="1"/>
    </xf>
    <xf numFmtId="164" fontId="0" fillId="0" borderId="6" xfId="0" applyNumberFormat="1" applyFont="1" applyFill="1" applyBorder="1" applyAlignment="1">
      <alignment horizontal="right" vertical="top" wrapText="1" indent="1"/>
    </xf>
    <xf numFmtId="164" fontId="0" fillId="0" borderId="21" xfId="0" applyNumberFormat="1" applyFont="1" applyFill="1" applyBorder="1" applyAlignment="1">
      <alignment horizontal="right" vertical="top" wrapText="1" indent="1"/>
    </xf>
    <xf numFmtId="164" fontId="0" fillId="0" borderId="26" xfId="0" applyNumberFormat="1" applyFont="1" applyFill="1" applyBorder="1" applyAlignment="1">
      <alignment vertical="top"/>
    </xf>
    <xf numFmtId="164" fontId="0" fillId="0" borderId="11" xfId="0" applyNumberFormat="1" applyFont="1" applyFill="1" applyBorder="1" applyAlignment="1">
      <alignment horizontal="right" vertical="top" wrapText="1"/>
    </xf>
    <xf numFmtId="164" fontId="0" fillId="0" borderId="11" xfId="0" applyNumberFormat="1" applyFont="1" applyFill="1" applyBorder="1" applyAlignment="1">
      <alignment horizontal="right" vertical="top" wrapText="1" indent="1"/>
    </xf>
    <xf numFmtId="164" fontId="0" fillId="0" borderId="16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/>
    </xf>
    <xf numFmtId="0" fontId="0" fillId="0" borderId="27" xfId="0" applyFont="1" applyFill="1" applyBorder="1" applyAlignment="1">
      <alignment vertical="top"/>
    </xf>
    <xf numFmtId="164" fontId="0" fillId="0" borderId="28" xfId="0" applyNumberFormat="1" applyFont="1" applyFill="1" applyBorder="1" applyAlignment="1">
      <alignment vertical="top"/>
    </xf>
    <xf numFmtId="0" fontId="0" fillId="0" borderId="29" xfId="0" applyFont="1" applyFill="1" applyBorder="1" applyAlignment="1">
      <alignment vertical="top"/>
    </xf>
    <xf numFmtId="0" fontId="1" fillId="0" borderId="12" xfId="3" applyFont="1" applyFill="1" applyBorder="1" applyAlignment="1">
      <alignment vertical="top"/>
    </xf>
    <xf numFmtId="0" fontId="1" fillId="0" borderId="13" xfId="3" applyFont="1" applyFill="1" applyBorder="1" applyAlignment="1">
      <alignment vertical="top" wrapText="1"/>
    </xf>
    <xf numFmtId="0" fontId="1" fillId="0" borderId="13" xfId="3" applyFont="1" applyFill="1" applyBorder="1" applyAlignment="1">
      <alignment vertical="top"/>
    </xf>
    <xf numFmtId="0" fontId="6" fillId="7" borderId="32" xfId="0" applyFont="1" applyFill="1" applyBorder="1" applyAlignment="1">
      <alignment horizontal="center" vertical="top"/>
    </xf>
    <xf numFmtId="0" fontId="6" fillId="7" borderId="33" xfId="1" applyFont="1" applyFill="1" applyBorder="1" applyAlignment="1">
      <alignment vertical="top"/>
    </xf>
    <xf numFmtId="0" fontId="6" fillId="7" borderId="34" xfId="1" applyFont="1" applyFill="1" applyBorder="1" applyAlignment="1">
      <alignment vertical="top" wrapText="1"/>
    </xf>
    <xf numFmtId="0" fontId="6" fillId="7" borderId="34" xfId="1" applyFont="1" applyFill="1" applyBorder="1" applyAlignment="1">
      <alignment vertical="top"/>
    </xf>
    <xf numFmtId="0" fontId="6" fillId="7" borderId="35" xfId="0" applyFont="1" applyFill="1" applyBorder="1" applyAlignment="1">
      <alignment horizontal="center" vertical="top"/>
    </xf>
    <xf numFmtId="164" fontId="6" fillId="0" borderId="32" xfId="0" applyNumberFormat="1" applyFont="1" applyFill="1" applyBorder="1" applyAlignment="1">
      <alignment horizontal="right" vertical="top"/>
    </xf>
    <xf numFmtId="164" fontId="6" fillId="0" borderId="32" xfId="0" applyNumberFormat="1" applyFont="1" applyFill="1" applyBorder="1" applyAlignment="1">
      <alignment horizontal="right" vertical="top" wrapText="1"/>
    </xf>
    <xf numFmtId="164" fontId="6" fillId="0" borderId="32" xfId="0" applyNumberFormat="1" applyFont="1" applyFill="1" applyBorder="1" applyAlignment="1">
      <alignment horizontal="right" vertical="top" indent="1"/>
    </xf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/>
    <xf numFmtId="164" fontId="6" fillId="7" borderId="11" xfId="0" applyNumberFormat="1" applyFont="1" applyFill="1" applyBorder="1" applyAlignment="1" applyProtection="1">
      <alignment vertical="top"/>
      <protection locked="0"/>
    </xf>
    <xf numFmtId="164" fontId="6" fillId="7" borderId="11" xfId="0" applyNumberFormat="1" applyFont="1" applyFill="1" applyBorder="1" applyAlignment="1" applyProtection="1">
      <alignment vertical="top" wrapText="1"/>
      <protection locked="0"/>
    </xf>
    <xf numFmtId="164" fontId="6" fillId="7" borderId="15" xfId="0" applyNumberFormat="1" applyFont="1" applyFill="1" applyBorder="1" applyAlignment="1" applyProtection="1">
      <alignment vertical="top"/>
      <protection locked="0"/>
    </xf>
    <xf numFmtId="164" fontId="6" fillId="8" borderId="11" xfId="0" applyNumberFormat="1" applyFont="1" applyFill="1" applyBorder="1" applyAlignment="1" applyProtection="1">
      <alignment vertical="top"/>
      <protection locked="0"/>
    </xf>
    <xf numFmtId="164" fontId="6" fillId="8" borderId="15" xfId="0" applyNumberFormat="1" applyFont="1" applyFill="1" applyBorder="1" applyAlignment="1" applyProtection="1">
      <alignment vertical="top"/>
      <protection locked="0"/>
    </xf>
    <xf numFmtId="164" fontId="6" fillId="8" borderId="15" xfId="3" applyNumberFormat="1" applyFont="1" applyFill="1" applyBorder="1" applyAlignment="1" applyProtection="1">
      <alignment vertical="top"/>
      <protection locked="0"/>
    </xf>
    <xf numFmtId="164" fontId="6" fillId="8" borderId="11" xfId="3" applyNumberFormat="1" applyFont="1" applyFill="1" applyBorder="1" applyAlignment="1" applyProtection="1">
      <alignment vertical="top"/>
      <protection locked="0"/>
    </xf>
    <xf numFmtId="164" fontId="6" fillId="7" borderId="11" xfId="3" applyNumberFormat="1" applyFont="1" applyFill="1" applyBorder="1" applyAlignment="1" applyProtection="1">
      <alignment vertical="top" wrapText="1"/>
      <protection locked="0"/>
    </xf>
    <xf numFmtId="164" fontId="0" fillId="0" borderId="6" xfId="0" applyNumberFormat="1" applyFont="1" applyFill="1" applyBorder="1" applyAlignment="1" applyProtection="1">
      <alignment vertical="top" wrapText="1"/>
      <protection locked="0"/>
    </xf>
    <xf numFmtId="164" fontId="0" fillId="0" borderId="10" xfId="0" applyNumberFormat="1" applyFont="1" applyFill="1" applyBorder="1" applyAlignment="1" applyProtection="1">
      <alignment vertical="top" wrapText="1"/>
      <protection locked="0"/>
    </xf>
    <xf numFmtId="164" fontId="6" fillId="8" borderId="11" xfId="0" applyNumberFormat="1" applyFont="1" applyFill="1" applyBorder="1" applyAlignment="1" applyProtection="1">
      <alignment vertical="top" wrapText="1"/>
      <protection locked="0"/>
    </xf>
    <xf numFmtId="164" fontId="6" fillId="8" borderId="11" xfId="3" applyNumberFormat="1" applyFont="1" applyFill="1" applyBorder="1" applyAlignment="1" applyProtection="1">
      <alignment vertical="top" wrapText="1"/>
      <protection locked="0"/>
    </xf>
    <xf numFmtId="164" fontId="6" fillId="8" borderId="15" xfId="3" applyNumberFormat="1" applyFont="1" applyFill="1" applyBorder="1" applyAlignment="1" applyProtection="1">
      <alignment vertical="top" wrapText="1"/>
      <protection locked="0"/>
    </xf>
    <xf numFmtId="164" fontId="0" fillId="0" borderId="16" xfId="0" applyNumberFormat="1" applyFont="1" applyFill="1" applyBorder="1" applyAlignment="1" applyProtection="1">
      <alignment vertical="top" wrapText="1"/>
      <protection locked="0"/>
    </xf>
    <xf numFmtId="164" fontId="0" fillId="0" borderId="20" xfId="0" applyNumberFormat="1" applyFont="1" applyFill="1" applyBorder="1" applyAlignment="1" applyProtection="1">
      <alignment vertical="top" wrapText="1"/>
      <protection locked="0"/>
    </xf>
    <xf numFmtId="164" fontId="0" fillId="0" borderId="21" xfId="0" applyNumberFormat="1" applyFont="1" applyFill="1" applyBorder="1" applyAlignment="1" applyProtection="1">
      <alignment vertical="top" wrapText="1"/>
      <protection locked="0"/>
    </xf>
    <xf numFmtId="164" fontId="0" fillId="0" borderId="25" xfId="0" applyNumberFormat="1" applyFont="1" applyFill="1" applyBorder="1" applyAlignment="1" applyProtection="1">
      <alignment vertical="top" wrapText="1"/>
      <protection locked="0"/>
    </xf>
    <xf numFmtId="164" fontId="0" fillId="0" borderId="16" xfId="0" applyNumberFormat="1" applyFont="1" applyFill="1" applyBorder="1" applyAlignment="1" applyProtection="1">
      <alignment vertical="top"/>
      <protection locked="0"/>
    </xf>
    <xf numFmtId="164" fontId="0" fillId="0" borderId="20" xfId="0" applyNumberFormat="1" applyFont="1" applyFill="1" applyBorder="1" applyAlignment="1" applyProtection="1">
      <alignment vertical="top"/>
      <protection locked="0"/>
    </xf>
    <xf numFmtId="164" fontId="0" fillId="0" borderId="11" xfId="0" applyNumberFormat="1" applyFont="1" applyFill="1" applyBorder="1" applyAlignment="1" applyProtection="1">
      <alignment vertical="top"/>
      <protection locked="0"/>
    </xf>
    <xf numFmtId="164" fontId="0" fillId="0" borderId="15" xfId="0" applyNumberFormat="1" applyFont="1" applyFill="1" applyBorder="1" applyAlignment="1" applyProtection="1">
      <alignment vertical="top"/>
      <protection locked="0"/>
    </xf>
    <xf numFmtId="164" fontId="0" fillId="0" borderId="21" xfId="0" applyNumberFormat="1" applyFont="1" applyFill="1" applyBorder="1" applyAlignment="1" applyProtection="1">
      <alignment vertical="top"/>
      <protection locked="0"/>
    </xf>
    <xf numFmtId="164" fontId="0" fillId="0" borderId="25" xfId="0" applyNumberFormat="1" applyFont="1" applyFill="1" applyBorder="1" applyAlignment="1" applyProtection="1">
      <alignment vertical="top"/>
      <protection locked="0"/>
    </xf>
    <xf numFmtId="164" fontId="6" fillId="7" borderId="15" xfId="3" applyNumberFormat="1" applyFont="1" applyFill="1" applyBorder="1" applyAlignment="1" applyProtection="1">
      <alignment vertical="top" wrapText="1"/>
      <protection locked="0"/>
    </xf>
    <xf numFmtId="164" fontId="0" fillId="0" borderId="6" xfId="0" applyNumberFormat="1" applyFont="1" applyFill="1" applyBorder="1" applyAlignment="1" applyProtection="1">
      <alignment vertical="top"/>
      <protection locked="0"/>
    </xf>
    <xf numFmtId="164" fontId="0" fillId="0" borderId="10" xfId="0" applyNumberFormat="1" applyFont="1" applyFill="1" applyBorder="1" applyAlignment="1" applyProtection="1">
      <alignment vertical="top"/>
      <protection locked="0"/>
    </xf>
    <xf numFmtId="164" fontId="6" fillId="7" borderId="15" xfId="0" applyNumberFormat="1" applyFont="1" applyFill="1" applyBorder="1" applyAlignment="1" applyProtection="1">
      <alignment vertical="top" wrapText="1"/>
      <protection locked="0"/>
    </xf>
    <xf numFmtId="164" fontId="0" fillId="0" borderId="11" xfId="0" applyNumberFormat="1" applyFont="1" applyFill="1" applyBorder="1" applyAlignment="1" applyProtection="1">
      <alignment vertical="top" wrapText="1"/>
      <protection locked="0"/>
    </xf>
    <xf numFmtId="164" fontId="0" fillId="0" borderId="15" xfId="0" applyNumberFormat="1" applyFont="1" applyFill="1" applyBorder="1" applyAlignment="1" applyProtection="1">
      <alignment vertical="top" wrapText="1"/>
      <protection locked="0"/>
    </xf>
    <xf numFmtId="164" fontId="0" fillId="0" borderId="30" xfId="0" applyNumberFormat="1" applyFont="1" applyFill="1" applyBorder="1" applyAlignment="1" applyProtection="1">
      <alignment vertical="top" wrapText="1"/>
      <protection locked="0"/>
    </xf>
    <xf numFmtId="164" fontId="0" fillId="0" borderId="31" xfId="0" applyNumberFormat="1" applyFont="1" applyFill="1" applyBorder="1" applyAlignment="1" applyProtection="1">
      <alignment vertical="top" wrapText="1"/>
      <protection locked="0"/>
    </xf>
    <xf numFmtId="164" fontId="1" fillId="0" borderId="11" xfId="3" applyNumberFormat="1" applyFont="1" applyFill="1" applyBorder="1" applyAlignment="1" applyProtection="1">
      <alignment vertical="top" wrapText="1"/>
      <protection locked="0"/>
    </xf>
    <xf numFmtId="164" fontId="6" fillId="7" borderId="32" xfId="0" applyNumberFormat="1" applyFont="1" applyFill="1" applyBorder="1" applyAlignment="1" applyProtection="1">
      <alignment vertical="top"/>
      <protection locked="0"/>
    </xf>
    <xf numFmtId="164" fontId="6" fillId="7" borderId="32" xfId="0" applyNumberFormat="1" applyFont="1" applyFill="1" applyBorder="1" applyAlignment="1" applyProtection="1">
      <alignment vertical="top" wrapText="1"/>
      <protection locked="0"/>
    </xf>
    <xf numFmtId="164" fontId="6" fillId="7" borderId="36" xfId="0" applyNumberFormat="1" applyFont="1" applyFill="1" applyBorder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6" fillId="6" borderId="37" xfId="0" applyFont="1" applyFill="1" applyBorder="1" applyAlignment="1" applyProtection="1">
      <alignment horizontal="center" vertical="top"/>
    </xf>
    <xf numFmtId="164" fontId="6" fillId="6" borderId="16" xfId="0" applyNumberFormat="1" applyFont="1" applyFill="1" applyBorder="1" applyAlignment="1" applyProtection="1">
      <alignment vertical="top"/>
    </xf>
    <xf numFmtId="164" fontId="6" fillId="0" borderId="5" xfId="0" applyNumberFormat="1" applyFont="1" applyFill="1" applyBorder="1" applyAlignment="1" applyProtection="1">
      <alignment vertical="top"/>
    </xf>
    <xf numFmtId="164" fontId="6" fillId="6" borderId="16" xfId="0" applyNumberFormat="1" applyFont="1" applyFill="1" applyBorder="1" applyAlignment="1" applyProtection="1">
      <alignment horizontal="right" vertical="top"/>
    </xf>
    <xf numFmtId="164" fontId="6" fillId="6" borderId="16" xfId="0" applyNumberFormat="1" applyFont="1" applyFill="1" applyBorder="1" applyAlignment="1" applyProtection="1">
      <alignment horizontal="right" vertical="top" wrapText="1"/>
    </xf>
    <xf numFmtId="164" fontId="6" fillId="6" borderId="16" xfId="0" applyNumberFormat="1" applyFont="1" applyFill="1" applyBorder="1" applyAlignment="1" applyProtection="1">
      <alignment horizontal="right" vertical="top" indent="1"/>
    </xf>
    <xf numFmtId="0" fontId="6" fillId="0" borderId="0" xfId="0" applyFont="1" applyFill="1" applyAlignment="1" applyProtection="1">
      <alignment vertical="top"/>
    </xf>
    <xf numFmtId="0" fontId="6" fillId="6" borderId="0" xfId="0" applyFont="1" applyFill="1" applyAlignment="1" applyProtection="1">
      <alignment vertical="top"/>
    </xf>
    <xf numFmtId="0" fontId="6" fillId="6" borderId="26" xfId="0" applyFont="1" applyFill="1" applyBorder="1" applyAlignment="1" applyProtection="1">
      <alignment horizontal="center" vertical="top"/>
    </xf>
    <xf numFmtId="164" fontId="6" fillId="6" borderId="21" xfId="0" applyNumberFormat="1" applyFont="1" applyFill="1" applyBorder="1" applyAlignment="1" applyProtection="1">
      <alignment vertical="top"/>
    </xf>
    <xf numFmtId="164" fontId="6" fillId="6" borderId="21" xfId="0" applyNumberFormat="1" applyFont="1" applyFill="1" applyBorder="1" applyAlignment="1" applyProtection="1">
      <alignment horizontal="right" vertical="top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horizontal="center" vertical="top"/>
    </xf>
    <xf numFmtId="164" fontId="0" fillId="0" borderId="0" xfId="0" applyNumberFormat="1" applyFont="1" applyFill="1" applyBorder="1" applyAlignment="1" applyProtection="1">
      <alignment vertical="top"/>
    </xf>
    <xf numFmtId="164" fontId="0" fillId="0" borderId="0" xfId="0" applyNumberFormat="1" applyFont="1" applyFill="1" applyBorder="1" applyAlignment="1" applyProtection="1">
      <alignment horizontal="right" vertical="top"/>
    </xf>
    <xf numFmtId="164" fontId="0" fillId="0" borderId="0" xfId="0" applyNumberFormat="1" applyFont="1" applyFill="1" applyBorder="1" applyAlignment="1" applyProtection="1">
      <alignment horizontal="right" vertical="top" indent="1"/>
    </xf>
    <xf numFmtId="0" fontId="6" fillId="6" borderId="6" xfId="0" applyFont="1" applyFill="1" applyBorder="1" applyAlignment="1" applyProtection="1">
      <alignment horizontal="center" vertical="top"/>
    </xf>
    <xf numFmtId="0" fontId="6" fillId="6" borderId="7" xfId="0" applyFont="1" applyFill="1" applyBorder="1" applyAlignment="1" applyProtection="1">
      <alignment vertical="top"/>
    </xf>
    <xf numFmtId="0" fontId="6" fillId="6" borderId="8" xfId="0" applyFont="1" applyFill="1" applyBorder="1" applyAlignment="1" applyProtection="1">
      <alignment vertical="top" wrapText="1"/>
    </xf>
    <xf numFmtId="0" fontId="6" fillId="6" borderId="8" xfId="0" applyFont="1" applyFill="1" applyBorder="1" applyAlignment="1" applyProtection="1">
      <alignment vertical="top"/>
    </xf>
    <xf numFmtId="0" fontId="6" fillId="6" borderId="9" xfId="0" applyFont="1" applyFill="1" applyBorder="1" applyAlignment="1" applyProtection="1">
      <alignment horizontal="center" vertical="top"/>
    </xf>
    <xf numFmtId="0" fontId="6" fillId="6" borderId="6" xfId="0" applyFont="1" applyFill="1" applyBorder="1" applyAlignment="1" applyProtection="1">
      <alignment vertical="top"/>
    </xf>
    <xf numFmtId="0" fontId="6" fillId="6" borderId="10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/>
    </xf>
    <xf numFmtId="0" fontId="6" fillId="0" borderId="6" xfId="0" applyFont="1" applyFill="1" applyBorder="1" applyAlignment="1" applyProtection="1">
      <alignment horizontal="right" vertical="top"/>
    </xf>
    <xf numFmtId="0" fontId="6" fillId="0" borderId="6" xfId="0" applyFont="1" applyFill="1" applyBorder="1" applyAlignment="1" applyProtection="1">
      <alignment horizontal="right" vertical="top" indent="1"/>
    </xf>
    <xf numFmtId="0" fontId="6" fillId="8" borderId="28" xfId="0" applyFont="1" applyFill="1" applyBorder="1" applyAlignment="1">
      <alignment horizontal="center" vertical="top"/>
    </xf>
    <xf numFmtId="0" fontId="6" fillId="8" borderId="42" xfId="3" applyFont="1" applyFill="1" applyBorder="1" applyAlignment="1">
      <alignment vertical="top"/>
    </xf>
    <xf numFmtId="0" fontId="6" fillId="8" borderId="43" xfId="3" applyFont="1" applyFill="1" applyBorder="1" applyAlignment="1">
      <alignment vertical="top" wrapText="1"/>
    </xf>
    <xf numFmtId="0" fontId="6" fillId="8" borderId="43" xfId="3" applyFont="1" applyFill="1" applyBorder="1" applyAlignment="1">
      <alignment vertical="top"/>
    </xf>
    <xf numFmtId="0" fontId="6" fillId="8" borderId="44" xfId="0" applyFont="1" applyFill="1" applyBorder="1" applyAlignment="1">
      <alignment horizontal="center" vertical="top"/>
    </xf>
    <xf numFmtId="164" fontId="6" fillId="8" borderId="28" xfId="0" applyNumberFormat="1" applyFont="1" applyFill="1" applyBorder="1" applyAlignment="1" applyProtection="1">
      <alignment vertical="top"/>
      <protection locked="0"/>
    </xf>
    <xf numFmtId="164" fontId="6" fillId="8" borderId="45" xfId="3" applyNumberFormat="1" applyFont="1" applyFill="1" applyBorder="1" applyAlignment="1" applyProtection="1">
      <alignment vertical="top"/>
      <protection locked="0"/>
    </xf>
    <xf numFmtId="164" fontId="6" fillId="8" borderId="28" xfId="3" applyNumberFormat="1" applyFont="1" applyFill="1" applyBorder="1" applyAlignment="1" applyProtection="1">
      <alignment vertical="top"/>
      <protection locked="0"/>
    </xf>
    <xf numFmtId="0" fontId="1" fillId="0" borderId="7" xfId="4" applyFont="1" applyFill="1" applyBorder="1" applyAlignment="1">
      <alignment vertical="top"/>
    </xf>
    <xf numFmtId="0" fontId="1" fillId="0" borderId="8" xfId="4" applyFont="1" applyFill="1" applyBorder="1" applyAlignment="1">
      <alignment vertical="top" wrapText="1"/>
    </xf>
    <xf numFmtId="0" fontId="1" fillId="0" borderId="8" xfId="4" applyFont="1" applyFill="1" applyBorder="1" applyAlignment="1">
      <alignment vertical="top"/>
    </xf>
    <xf numFmtId="164" fontId="1" fillId="0" borderId="6" xfId="4" applyNumberFormat="1" applyFont="1" applyFill="1" applyBorder="1" applyAlignment="1" applyProtection="1">
      <alignment vertical="top"/>
      <protection locked="0"/>
    </xf>
    <xf numFmtId="0" fontId="6" fillId="7" borderId="34" xfId="4" applyFont="1" applyFill="1" applyBorder="1" applyAlignment="1">
      <alignment vertical="top"/>
    </xf>
    <xf numFmtId="164" fontId="6" fillId="7" borderId="32" xfId="4" applyNumberFormat="1" applyFont="1" applyFill="1" applyBorder="1" applyAlignment="1" applyProtection="1">
      <alignment vertical="top"/>
      <protection locked="0"/>
    </xf>
    <xf numFmtId="0" fontId="6" fillId="7" borderId="33" xfId="4" applyFont="1" applyFill="1" applyBorder="1" applyAlignment="1">
      <alignment vertical="top"/>
    </xf>
    <xf numFmtId="0" fontId="6" fillId="7" borderId="34" xfId="4" applyFont="1" applyFill="1" applyBorder="1" applyAlignment="1">
      <alignment vertical="top" wrapText="1"/>
    </xf>
    <xf numFmtId="0" fontId="6" fillId="6" borderId="2" xfId="0" applyFont="1" applyFill="1" applyBorder="1" applyAlignment="1" applyProtection="1">
      <alignment horizontal="center" vertical="top"/>
    </xf>
    <xf numFmtId="0" fontId="6" fillId="6" borderId="3" xfId="0" applyFont="1" applyFill="1" applyBorder="1" applyAlignment="1" applyProtection="1">
      <alignment horizontal="center" vertical="top"/>
    </xf>
    <xf numFmtId="0" fontId="6" fillId="6" borderId="4" xfId="0" applyFont="1" applyFill="1" applyBorder="1" applyAlignment="1" applyProtection="1">
      <alignment horizontal="center" vertical="top"/>
    </xf>
    <xf numFmtId="164" fontId="6" fillId="6" borderId="2" xfId="0" applyNumberFormat="1" applyFont="1" applyFill="1" applyBorder="1" applyAlignment="1" applyProtection="1">
      <alignment horizontal="center" vertical="top"/>
    </xf>
    <xf numFmtId="164" fontId="6" fillId="6" borderId="3" xfId="0" applyNumberFormat="1" applyFont="1" applyFill="1" applyBorder="1" applyAlignment="1" applyProtection="1">
      <alignment horizontal="center" vertical="top"/>
    </xf>
    <xf numFmtId="164" fontId="6" fillId="6" borderId="4" xfId="0" applyNumberFormat="1" applyFont="1" applyFill="1" applyBorder="1" applyAlignment="1" applyProtection="1">
      <alignment horizontal="center" vertical="top"/>
    </xf>
    <xf numFmtId="164" fontId="6" fillId="0" borderId="2" xfId="0" applyNumberFormat="1" applyFont="1" applyFill="1" applyBorder="1" applyAlignment="1" applyProtection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top"/>
    </xf>
    <xf numFmtId="164" fontId="6" fillId="0" borderId="4" xfId="0" applyNumberFormat="1" applyFont="1" applyFill="1" applyBorder="1" applyAlignment="1" applyProtection="1">
      <alignment horizontal="center" vertical="top"/>
    </xf>
    <xf numFmtId="0" fontId="6" fillId="6" borderId="38" xfId="0" applyFont="1" applyFill="1" applyBorder="1" applyAlignment="1" applyProtection="1">
      <alignment horizontal="left" vertical="top" wrapText="1"/>
    </xf>
    <xf numFmtId="0" fontId="6" fillId="6" borderId="39" xfId="0" applyFont="1" applyFill="1" applyBorder="1" applyAlignment="1" applyProtection="1">
      <alignment horizontal="left" vertical="top" wrapText="1"/>
    </xf>
    <xf numFmtId="0" fontId="6" fillId="6" borderId="40" xfId="0" applyFont="1" applyFill="1" applyBorder="1" applyAlignment="1" applyProtection="1">
      <alignment horizontal="left" vertical="top"/>
    </xf>
    <xf numFmtId="0" fontId="6" fillId="6" borderId="41" xfId="0" applyFont="1" applyFill="1" applyBorder="1" applyAlignment="1" applyProtection="1">
      <alignment horizontal="left" vertical="top"/>
    </xf>
    <xf numFmtId="164" fontId="6" fillId="6" borderId="40" xfId="0" applyNumberFormat="1" applyFont="1" applyFill="1" applyBorder="1" applyAlignment="1" applyProtection="1">
      <alignment horizontal="right" vertical="top"/>
    </xf>
    <xf numFmtId="164" fontId="6" fillId="6" borderId="41" xfId="0" applyNumberFormat="1" applyFont="1" applyFill="1" applyBorder="1" applyAlignment="1" applyProtection="1">
      <alignment horizontal="right" vertical="top"/>
    </xf>
    <xf numFmtId="164" fontId="6" fillId="6" borderId="25" xfId="0" applyNumberFormat="1" applyFont="1" applyFill="1" applyBorder="1" applyAlignment="1" applyProtection="1">
      <alignment horizontal="right" vertical="top"/>
    </xf>
  </cellXfs>
  <cellStyles count="5"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topLeftCell="A67" workbookViewId="0">
      <selection activeCell="H71" sqref="H71"/>
    </sheetView>
  </sheetViews>
  <sheetFormatPr defaultRowHeight="15" x14ac:dyDescent="0.25"/>
  <cols>
    <col min="2" max="2" width="15.140625" customWidth="1"/>
    <col min="3" max="3" width="36" customWidth="1"/>
    <col min="4" max="4" width="21.42578125" bestFit="1" customWidth="1"/>
    <col min="5" max="5" width="16.85546875" bestFit="1" customWidth="1"/>
    <col min="6" max="6" width="28.42578125" bestFit="1" customWidth="1"/>
    <col min="7" max="7" width="10.28515625" bestFit="1" customWidth="1"/>
    <col min="8" max="9" width="12.42578125" style="111" bestFit="1" customWidth="1"/>
    <col min="10" max="10" width="13.28515625" style="111" bestFit="1" customWidth="1"/>
    <col min="11" max="12" width="12.42578125" style="111" bestFit="1" customWidth="1"/>
    <col min="13" max="13" width="14.140625" style="111" customWidth="1"/>
    <col min="14" max="14" width="1" style="73" customWidth="1"/>
    <col min="15" max="19" width="13.7109375" style="74" customWidth="1"/>
    <col min="20" max="20" width="15.140625" style="74" bestFit="1" customWidth="1"/>
    <col min="21" max="21" width="13.7109375" style="74" customWidth="1"/>
    <col min="22" max="33" width="9.140625" style="75"/>
  </cols>
  <sheetData>
    <row r="1" spans="1:33" s="119" customFormat="1" ht="15.75" thickBot="1" x14ac:dyDescent="0.3">
      <c r="A1" s="156" t="s">
        <v>0</v>
      </c>
      <c r="B1" s="157"/>
      <c r="C1" s="157"/>
      <c r="D1" s="157"/>
      <c r="E1" s="157"/>
      <c r="F1" s="157"/>
      <c r="G1" s="158"/>
      <c r="H1" s="159" t="s">
        <v>1</v>
      </c>
      <c r="I1" s="160"/>
      <c r="J1" s="160"/>
      <c r="K1" s="160"/>
      <c r="L1" s="160"/>
      <c r="M1" s="161"/>
      <c r="N1" s="114"/>
      <c r="O1" s="162" t="s">
        <v>2</v>
      </c>
      <c r="P1" s="163"/>
      <c r="Q1" s="163"/>
      <c r="R1" s="163"/>
      <c r="S1" s="163"/>
      <c r="T1" s="163"/>
      <c r="U1" s="164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</row>
    <row r="2" spans="1:33" s="119" customFormat="1" ht="15.75" thickBot="1" x14ac:dyDescent="0.3">
      <c r="A2" s="130" t="s">
        <v>3</v>
      </c>
      <c r="B2" s="131" t="s">
        <v>4</v>
      </c>
      <c r="C2" s="132" t="s">
        <v>5</v>
      </c>
      <c r="D2" s="133" t="s">
        <v>6</v>
      </c>
      <c r="E2" s="133" t="s">
        <v>7</v>
      </c>
      <c r="F2" s="133" t="s">
        <v>8</v>
      </c>
      <c r="G2" s="134" t="s">
        <v>9</v>
      </c>
      <c r="H2" s="135">
        <v>2020</v>
      </c>
      <c r="I2" s="135">
        <v>2021</v>
      </c>
      <c r="J2" s="135">
        <v>2022</v>
      </c>
      <c r="K2" s="135">
        <v>2023</v>
      </c>
      <c r="L2" s="136">
        <v>2024</v>
      </c>
      <c r="M2" s="135" t="s">
        <v>10</v>
      </c>
      <c r="N2" s="137"/>
      <c r="O2" s="138">
        <v>2020</v>
      </c>
      <c r="P2" s="138">
        <v>2021</v>
      </c>
      <c r="Q2" s="138">
        <v>2022</v>
      </c>
      <c r="R2" s="138">
        <v>2023</v>
      </c>
      <c r="S2" s="138">
        <v>2024</v>
      </c>
      <c r="T2" s="139" t="s">
        <v>10</v>
      </c>
      <c r="U2" s="139" t="s">
        <v>11</v>
      </c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</row>
    <row r="3" spans="1:33" s="12" customFormat="1" ht="45" x14ac:dyDescent="0.25">
      <c r="A3" s="3">
        <v>1</v>
      </c>
      <c r="B3" s="4" t="s">
        <v>12</v>
      </c>
      <c r="C3" s="5" t="s">
        <v>13</v>
      </c>
      <c r="D3" s="6" t="s">
        <v>14</v>
      </c>
      <c r="E3" s="6" t="s">
        <v>15</v>
      </c>
      <c r="F3" s="6" t="s">
        <v>16</v>
      </c>
      <c r="G3" s="7" t="s">
        <v>17</v>
      </c>
      <c r="H3" s="76">
        <v>10664000</v>
      </c>
      <c r="I3" s="76">
        <v>0</v>
      </c>
      <c r="J3" s="76">
        <v>0</v>
      </c>
      <c r="K3" s="77">
        <v>37947672</v>
      </c>
      <c r="L3" s="78">
        <v>0</v>
      </c>
      <c r="M3" s="76">
        <v>48611672</v>
      </c>
      <c r="N3" s="1"/>
      <c r="O3" s="8">
        <v>10664000</v>
      </c>
      <c r="P3" s="8">
        <v>0</v>
      </c>
      <c r="Q3" s="9">
        <v>0</v>
      </c>
      <c r="R3" s="10">
        <v>37947672</v>
      </c>
      <c r="S3" s="8">
        <v>0</v>
      </c>
      <c r="T3" s="11">
        <v>48611672</v>
      </c>
      <c r="U3" s="1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2" customFormat="1" ht="30" x14ac:dyDescent="0.25">
      <c r="A4" s="3">
        <v>2</v>
      </c>
      <c r="B4" s="4" t="s">
        <v>18</v>
      </c>
      <c r="C4" s="5" t="s">
        <v>19</v>
      </c>
      <c r="D4" s="6" t="s">
        <v>20</v>
      </c>
      <c r="E4" s="6" t="s">
        <v>21</v>
      </c>
      <c r="F4" s="6" t="s">
        <v>22</v>
      </c>
      <c r="G4" s="7" t="s">
        <v>23</v>
      </c>
      <c r="H4" s="76">
        <v>5014225</v>
      </c>
      <c r="I4" s="76">
        <v>0</v>
      </c>
      <c r="J4" s="77">
        <v>12169985</v>
      </c>
      <c r="K4" s="76">
        <v>0</v>
      </c>
      <c r="L4" s="78">
        <v>0</v>
      </c>
      <c r="M4" s="76">
        <v>17184210</v>
      </c>
      <c r="N4" s="1"/>
      <c r="O4" s="8">
        <v>5014225</v>
      </c>
      <c r="P4" s="8">
        <v>0</v>
      </c>
      <c r="Q4" s="10">
        <v>12169985</v>
      </c>
      <c r="R4" s="8">
        <v>0</v>
      </c>
      <c r="S4" s="8">
        <v>0</v>
      </c>
      <c r="T4" s="11">
        <v>17184210</v>
      </c>
      <c r="U4" s="1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5" customFormat="1" ht="30.75" thickBot="1" x14ac:dyDescent="0.3">
      <c r="A5" s="65">
        <v>3</v>
      </c>
      <c r="B5" s="154" t="s">
        <v>24</v>
      </c>
      <c r="C5" s="155" t="s">
        <v>25</v>
      </c>
      <c r="D5" s="152" t="s">
        <v>26</v>
      </c>
      <c r="E5" s="152" t="s">
        <v>26</v>
      </c>
      <c r="F5" s="152" t="s">
        <v>27</v>
      </c>
      <c r="G5" s="69" t="s">
        <v>28</v>
      </c>
      <c r="H5" s="108">
        <v>0</v>
      </c>
      <c r="I5" s="108">
        <v>16000000</v>
      </c>
      <c r="J5" s="153"/>
      <c r="K5" s="108">
        <v>0</v>
      </c>
      <c r="L5" s="110">
        <v>0</v>
      </c>
      <c r="M5" s="108">
        <v>16000000</v>
      </c>
      <c r="N5" s="1"/>
      <c r="O5" s="8">
        <v>0</v>
      </c>
      <c r="P5" s="8">
        <v>16000000</v>
      </c>
      <c r="Q5" s="8"/>
      <c r="R5" s="8">
        <v>0</v>
      </c>
      <c r="S5" s="8">
        <v>0</v>
      </c>
      <c r="T5" s="11">
        <v>16000000</v>
      </c>
      <c r="U5" s="1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28" customFormat="1" ht="30.75" thickBot="1" x14ac:dyDescent="0.3">
      <c r="A6" s="19">
        <v>3</v>
      </c>
      <c r="B6" s="148" t="s">
        <v>24</v>
      </c>
      <c r="C6" s="149" t="s">
        <v>221</v>
      </c>
      <c r="D6" s="150" t="s">
        <v>26</v>
      </c>
      <c r="E6" s="150" t="s">
        <v>26</v>
      </c>
      <c r="F6" s="150" t="s">
        <v>27</v>
      </c>
      <c r="G6" s="23" t="s">
        <v>28</v>
      </c>
      <c r="H6" s="100">
        <v>0</v>
      </c>
      <c r="I6" s="100"/>
      <c r="J6" s="151">
        <v>0</v>
      </c>
      <c r="K6" s="100">
        <v>0</v>
      </c>
      <c r="L6" s="101">
        <v>0</v>
      </c>
      <c r="M6" s="100">
        <v>0</v>
      </c>
      <c r="N6" s="24"/>
      <c r="O6" s="49">
        <v>0</v>
      </c>
      <c r="P6" s="49"/>
      <c r="Q6" s="49">
        <v>48000000</v>
      </c>
      <c r="R6" s="49">
        <v>0</v>
      </c>
      <c r="S6" s="49">
        <v>0</v>
      </c>
      <c r="T6" s="50">
        <v>48000000</v>
      </c>
      <c r="U6" s="50"/>
    </row>
    <row r="7" spans="1:33" s="15" customFormat="1" ht="30" x14ac:dyDescent="0.25">
      <c r="A7" s="140">
        <v>4</v>
      </c>
      <c r="B7" s="141" t="s">
        <v>29</v>
      </c>
      <c r="C7" s="142" t="s">
        <v>30</v>
      </c>
      <c r="D7" s="143" t="s">
        <v>26</v>
      </c>
      <c r="E7" s="143" t="s">
        <v>26</v>
      </c>
      <c r="F7" s="143" t="s">
        <v>27</v>
      </c>
      <c r="G7" s="144" t="s">
        <v>28</v>
      </c>
      <c r="H7" s="145">
        <v>0</v>
      </c>
      <c r="I7" s="145">
        <v>0</v>
      </c>
      <c r="J7" s="145">
        <v>0</v>
      </c>
      <c r="K7" s="145">
        <v>0</v>
      </c>
      <c r="L7" s="146">
        <v>39200000</v>
      </c>
      <c r="M7" s="147">
        <v>39200000</v>
      </c>
      <c r="N7" s="1"/>
      <c r="O7" s="8">
        <v>0</v>
      </c>
      <c r="P7" s="8">
        <v>39200000</v>
      </c>
      <c r="Q7" s="8">
        <v>0</v>
      </c>
      <c r="R7" s="8">
        <v>0</v>
      </c>
      <c r="S7" s="8">
        <v>0</v>
      </c>
      <c r="T7" s="11">
        <v>39200000</v>
      </c>
      <c r="U7" s="1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12" customFormat="1" ht="30.75" thickBot="1" x14ac:dyDescent="0.3">
      <c r="A8" s="3">
        <v>5</v>
      </c>
      <c r="B8" s="4" t="s">
        <v>31</v>
      </c>
      <c r="C8" s="5" t="s">
        <v>32</v>
      </c>
      <c r="D8" s="6" t="s">
        <v>26</v>
      </c>
      <c r="E8" s="6" t="s">
        <v>26</v>
      </c>
      <c r="F8" s="6" t="s">
        <v>33</v>
      </c>
      <c r="G8" s="7" t="s">
        <v>34</v>
      </c>
      <c r="H8" s="76">
        <v>0</v>
      </c>
      <c r="I8" s="77">
        <v>10750000</v>
      </c>
      <c r="J8" s="83">
        <v>0</v>
      </c>
      <c r="K8" s="76">
        <v>0</v>
      </c>
      <c r="L8" s="78">
        <v>0</v>
      </c>
      <c r="M8" s="76">
        <v>10750000</v>
      </c>
      <c r="N8" s="1"/>
      <c r="O8" s="8">
        <v>0</v>
      </c>
      <c r="P8" s="10">
        <v>10750000</v>
      </c>
      <c r="Q8" s="8">
        <v>0</v>
      </c>
      <c r="R8" s="8">
        <v>0</v>
      </c>
      <c r="S8" s="8">
        <v>0</v>
      </c>
      <c r="T8" s="11">
        <v>10750000</v>
      </c>
      <c r="U8" s="1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28" customFormat="1" ht="45.75" thickBot="1" x14ac:dyDescent="0.3">
      <c r="A9" s="19">
        <v>6</v>
      </c>
      <c r="B9" s="20" t="s">
        <v>35</v>
      </c>
      <c r="C9" s="21" t="s">
        <v>36</v>
      </c>
      <c r="D9" s="22" t="s">
        <v>37</v>
      </c>
      <c r="E9" s="22" t="s">
        <v>37</v>
      </c>
      <c r="F9" s="22" t="s">
        <v>38</v>
      </c>
      <c r="G9" s="23" t="s">
        <v>23</v>
      </c>
      <c r="H9" s="84">
        <v>0</v>
      </c>
      <c r="I9" s="84">
        <v>0</v>
      </c>
      <c r="J9" s="84">
        <v>0</v>
      </c>
      <c r="K9" s="84">
        <v>0</v>
      </c>
      <c r="L9" s="85">
        <v>0</v>
      </c>
      <c r="M9" s="84">
        <v>0</v>
      </c>
      <c r="N9" s="24"/>
      <c r="O9" s="25">
        <v>320000</v>
      </c>
      <c r="P9" s="25">
        <v>0</v>
      </c>
      <c r="Q9" s="26">
        <v>11884800</v>
      </c>
      <c r="R9" s="25">
        <v>0</v>
      </c>
      <c r="S9" s="25">
        <v>0</v>
      </c>
      <c r="T9" s="27">
        <v>12204800</v>
      </c>
      <c r="U9" s="27"/>
    </row>
    <row r="10" spans="1:33" s="12" customFormat="1" x14ac:dyDescent="0.25">
      <c r="A10" s="3">
        <v>7</v>
      </c>
      <c r="B10" s="4" t="s">
        <v>39</v>
      </c>
      <c r="C10" s="5" t="s">
        <v>40</v>
      </c>
      <c r="D10" s="6" t="s">
        <v>41</v>
      </c>
      <c r="E10" s="6" t="s">
        <v>41</v>
      </c>
      <c r="F10" s="6" t="s">
        <v>42</v>
      </c>
      <c r="G10" s="7" t="s">
        <v>43</v>
      </c>
      <c r="H10" s="77">
        <v>9250212</v>
      </c>
      <c r="I10" s="76">
        <v>0</v>
      </c>
      <c r="J10" s="76">
        <v>0</v>
      </c>
      <c r="K10" s="76">
        <v>0</v>
      </c>
      <c r="L10" s="78">
        <v>0</v>
      </c>
      <c r="M10" s="76">
        <v>9250212</v>
      </c>
      <c r="N10" s="1"/>
      <c r="O10" s="10">
        <v>9250212</v>
      </c>
      <c r="P10" s="8">
        <v>0</v>
      </c>
      <c r="Q10" s="8">
        <v>0</v>
      </c>
      <c r="R10" s="8">
        <v>0</v>
      </c>
      <c r="S10" s="8">
        <v>0</v>
      </c>
      <c r="T10" s="11">
        <v>9250212</v>
      </c>
      <c r="U10" s="1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2" customFormat="1" x14ac:dyDescent="0.25">
      <c r="A11" s="3">
        <v>8</v>
      </c>
      <c r="B11" s="4" t="s">
        <v>44</v>
      </c>
      <c r="C11" s="5" t="s">
        <v>45</v>
      </c>
      <c r="D11" s="6" t="s">
        <v>46</v>
      </c>
      <c r="E11" s="6" t="s">
        <v>47</v>
      </c>
      <c r="F11" s="6" t="s">
        <v>16</v>
      </c>
      <c r="G11" s="7" t="s">
        <v>48</v>
      </c>
      <c r="H11" s="77">
        <v>3800000</v>
      </c>
      <c r="I11" s="76">
        <v>0</v>
      </c>
      <c r="J11" s="76">
        <v>0</v>
      </c>
      <c r="K11" s="76">
        <v>0</v>
      </c>
      <c r="L11" s="78">
        <v>0</v>
      </c>
      <c r="M11" s="76">
        <v>3800000</v>
      </c>
      <c r="N11" s="1"/>
      <c r="O11" s="10">
        <v>3800000</v>
      </c>
      <c r="P11" s="8">
        <v>0</v>
      </c>
      <c r="Q11" s="8">
        <v>0</v>
      </c>
      <c r="R11" s="8">
        <v>0</v>
      </c>
      <c r="S11" s="8">
        <v>0</v>
      </c>
      <c r="T11" s="11">
        <v>3800000</v>
      </c>
      <c r="U11" s="11">
        <v>760000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5" customFormat="1" ht="15.75" thickBot="1" x14ac:dyDescent="0.3">
      <c r="A12" s="13">
        <v>9</v>
      </c>
      <c r="B12" s="16" t="s">
        <v>49</v>
      </c>
      <c r="C12" s="17" t="s">
        <v>50</v>
      </c>
      <c r="D12" s="18" t="s">
        <v>51</v>
      </c>
      <c r="E12" s="18" t="s">
        <v>52</v>
      </c>
      <c r="F12" s="18" t="s">
        <v>33</v>
      </c>
      <c r="G12" s="14" t="s">
        <v>34</v>
      </c>
      <c r="H12" s="79">
        <v>0</v>
      </c>
      <c r="I12" s="86">
        <v>5398000</v>
      </c>
      <c r="J12" s="87">
        <v>0</v>
      </c>
      <c r="K12" s="79">
        <v>0</v>
      </c>
      <c r="L12" s="88">
        <v>0</v>
      </c>
      <c r="M12" s="87">
        <v>5398000</v>
      </c>
      <c r="N12" s="1"/>
      <c r="O12" s="8">
        <v>0</v>
      </c>
      <c r="P12" s="10">
        <v>5398000</v>
      </c>
      <c r="Q12" s="8">
        <v>0</v>
      </c>
      <c r="R12" s="8">
        <v>0</v>
      </c>
      <c r="S12" s="8">
        <v>0</v>
      </c>
      <c r="T12" s="11">
        <v>5398000</v>
      </c>
      <c r="U12" s="11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28" customFormat="1" ht="15" customHeight="1" x14ac:dyDescent="0.25">
      <c r="A13" s="29">
        <v>10</v>
      </c>
      <c r="B13" s="30" t="s">
        <v>53</v>
      </c>
      <c r="C13" s="31" t="s">
        <v>54</v>
      </c>
      <c r="D13" s="32" t="s">
        <v>55</v>
      </c>
      <c r="E13" s="32" t="s">
        <v>55</v>
      </c>
      <c r="F13" s="32" t="s">
        <v>38</v>
      </c>
      <c r="G13" s="33" t="s">
        <v>56</v>
      </c>
      <c r="H13" s="89">
        <v>0</v>
      </c>
      <c r="I13" s="89">
        <v>0</v>
      </c>
      <c r="J13" s="89">
        <v>0</v>
      </c>
      <c r="K13" s="89">
        <v>0</v>
      </c>
      <c r="L13" s="90">
        <v>0</v>
      </c>
      <c r="M13" s="89">
        <v>0</v>
      </c>
      <c r="N13" s="24"/>
      <c r="O13" s="34">
        <v>1800000</v>
      </c>
      <c r="P13" s="34">
        <v>15200000</v>
      </c>
      <c r="Q13" s="34">
        <v>0</v>
      </c>
      <c r="R13" s="34">
        <v>0</v>
      </c>
      <c r="S13" s="34">
        <v>0</v>
      </c>
      <c r="T13" s="35">
        <v>17000000</v>
      </c>
      <c r="U13" s="35">
        <v>4218750</v>
      </c>
    </row>
    <row r="14" spans="1:33" s="28" customFormat="1" ht="45.75" customHeight="1" thickBot="1" x14ac:dyDescent="0.3">
      <c r="A14" s="36">
        <v>11</v>
      </c>
      <c r="B14" s="37" t="s">
        <v>57</v>
      </c>
      <c r="C14" s="38" t="s">
        <v>58</v>
      </c>
      <c r="D14" s="39" t="s">
        <v>37</v>
      </c>
      <c r="E14" s="39" t="s">
        <v>37</v>
      </c>
      <c r="F14" s="39" t="s">
        <v>38</v>
      </c>
      <c r="G14" s="40" t="s">
        <v>17</v>
      </c>
      <c r="H14" s="91">
        <v>0</v>
      </c>
      <c r="I14" s="91">
        <v>0</v>
      </c>
      <c r="J14" s="91">
        <v>0</v>
      </c>
      <c r="K14" s="91">
        <v>0</v>
      </c>
      <c r="L14" s="92">
        <v>0</v>
      </c>
      <c r="M14" s="91">
        <v>0</v>
      </c>
      <c r="N14" s="24"/>
      <c r="O14" s="41">
        <v>976800</v>
      </c>
      <c r="P14" s="41">
        <v>0</v>
      </c>
      <c r="Q14" s="42">
        <v>12327800</v>
      </c>
      <c r="R14" s="41">
        <v>0</v>
      </c>
      <c r="S14" s="41">
        <v>0</v>
      </c>
      <c r="T14" s="43">
        <v>13304600</v>
      </c>
      <c r="U14" s="43"/>
    </row>
    <row r="15" spans="1:33" s="15" customFormat="1" ht="30.75" thickBot="1" x14ac:dyDescent="0.3">
      <c r="A15" s="13">
        <v>12</v>
      </c>
      <c r="B15" s="16" t="s">
        <v>59</v>
      </c>
      <c r="C15" s="17" t="s">
        <v>60</v>
      </c>
      <c r="D15" s="18" t="s">
        <v>55</v>
      </c>
      <c r="E15" s="18" t="s">
        <v>55</v>
      </c>
      <c r="F15" s="18" t="s">
        <v>42</v>
      </c>
      <c r="G15" s="14" t="s">
        <v>61</v>
      </c>
      <c r="H15" s="79">
        <v>6334000</v>
      </c>
      <c r="I15" s="79">
        <v>0</v>
      </c>
      <c r="J15" s="82">
        <v>13930000</v>
      </c>
      <c r="K15" s="79">
        <v>0</v>
      </c>
      <c r="L15" s="81">
        <v>0</v>
      </c>
      <c r="M15" s="82">
        <v>20264000</v>
      </c>
      <c r="N15" s="1"/>
      <c r="O15" s="8">
        <v>6334000</v>
      </c>
      <c r="P15" s="8">
        <v>13930000</v>
      </c>
      <c r="Q15" s="8">
        <v>0</v>
      </c>
      <c r="R15" s="8">
        <v>0</v>
      </c>
      <c r="S15" s="8">
        <v>0</v>
      </c>
      <c r="T15" s="11">
        <v>20264000</v>
      </c>
      <c r="U15" s="1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28" customFormat="1" ht="45" x14ac:dyDescent="0.25">
      <c r="A16" s="29">
        <v>13</v>
      </c>
      <c r="B16" s="30" t="s">
        <v>62</v>
      </c>
      <c r="C16" s="31" t="s">
        <v>63</v>
      </c>
      <c r="D16" s="32" t="s">
        <v>26</v>
      </c>
      <c r="E16" s="32" t="s">
        <v>26</v>
      </c>
      <c r="F16" s="32" t="s">
        <v>27</v>
      </c>
      <c r="G16" s="33" t="s">
        <v>28</v>
      </c>
      <c r="H16" s="93">
        <v>0</v>
      </c>
      <c r="I16" s="93">
        <v>0</v>
      </c>
      <c r="J16" s="93">
        <v>0</v>
      </c>
      <c r="K16" s="93">
        <v>0</v>
      </c>
      <c r="L16" s="94">
        <v>0</v>
      </c>
      <c r="M16" s="93">
        <v>0</v>
      </c>
      <c r="N16" s="24"/>
      <c r="O16" s="34">
        <v>0</v>
      </c>
      <c r="P16" s="34">
        <v>28000000</v>
      </c>
      <c r="Q16" s="34">
        <v>0</v>
      </c>
      <c r="R16" s="34">
        <v>0</v>
      </c>
      <c r="S16" s="34">
        <v>0</v>
      </c>
      <c r="T16" s="35">
        <v>28000000</v>
      </c>
      <c r="U16" s="35"/>
    </row>
    <row r="17" spans="1:33" s="28" customFormat="1" x14ac:dyDescent="0.25">
      <c r="A17" s="44">
        <v>14</v>
      </c>
      <c r="B17" s="45" t="s">
        <v>64</v>
      </c>
      <c r="C17" s="46" t="s">
        <v>65</v>
      </c>
      <c r="D17" s="47" t="s">
        <v>26</v>
      </c>
      <c r="E17" s="47" t="s">
        <v>26</v>
      </c>
      <c r="F17" s="47" t="s">
        <v>42</v>
      </c>
      <c r="G17" s="48" t="s">
        <v>34</v>
      </c>
      <c r="H17" s="95">
        <v>0</v>
      </c>
      <c r="I17" s="95">
        <v>0</v>
      </c>
      <c r="J17" s="95">
        <v>0</v>
      </c>
      <c r="K17" s="95">
        <v>0</v>
      </c>
      <c r="L17" s="96">
        <v>0</v>
      </c>
      <c r="M17" s="95">
        <v>0</v>
      </c>
      <c r="N17" s="24"/>
      <c r="O17" s="49">
        <v>0</v>
      </c>
      <c r="P17" s="49">
        <v>59430000</v>
      </c>
      <c r="Q17" s="49">
        <v>0</v>
      </c>
      <c r="R17" s="49">
        <v>0</v>
      </c>
      <c r="S17" s="49">
        <v>0</v>
      </c>
      <c r="T17" s="50">
        <v>59430000</v>
      </c>
      <c r="U17" s="50">
        <v>21773200</v>
      </c>
    </row>
    <row r="18" spans="1:33" s="28" customFormat="1" ht="15.75" thickBot="1" x14ac:dyDescent="0.3">
      <c r="A18" s="36">
        <v>15</v>
      </c>
      <c r="B18" s="37" t="s">
        <v>66</v>
      </c>
      <c r="C18" s="38" t="s">
        <v>67</v>
      </c>
      <c r="D18" s="39" t="s">
        <v>68</v>
      </c>
      <c r="E18" s="39" t="s">
        <v>68</v>
      </c>
      <c r="F18" s="39" t="s">
        <v>38</v>
      </c>
      <c r="G18" s="40" t="s">
        <v>34</v>
      </c>
      <c r="H18" s="97">
        <v>0</v>
      </c>
      <c r="I18" s="97">
        <v>0</v>
      </c>
      <c r="J18" s="97">
        <v>0</v>
      </c>
      <c r="K18" s="97">
        <v>0</v>
      </c>
      <c r="L18" s="98">
        <v>0</v>
      </c>
      <c r="M18" s="97">
        <v>0</v>
      </c>
      <c r="N18" s="24"/>
      <c r="O18" s="41">
        <v>0</v>
      </c>
      <c r="P18" s="41">
        <v>0</v>
      </c>
      <c r="Q18" s="41">
        <v>0</v>
      </c>
      <c r="R18" s="41">
        <v>40840000</v>
      </c>
      <c r="S18" s="41">
        <v>0</v>
      </c>
      <c r="T18" s="43">
        <v>40840000</v>
      </c>
      <c r="U18" s="43"/>
    </row>
    <row r="19" spans="1:33" s="12" customFormat="1" ht="15.75" thickBot="1" x14ac:dyDescent="0.3">
      <c r="A19" s="3">
        <v>16</v>
      </c>
      <c r="B19" s="4" t="s">
        <v>69</v>
      </c>
      <c r="C19" s="5" t="s">
        <v>70</v>
      </c>
      <c r="D19" s="6" t="s">
        <v>14</v>
      </c>
      <c r="E19" s="6" t="s">
        <v>71</v>
      </c>
      <c r="F19" s="6" t="s">
        <v>72</v>
      </c>
      <c r="G19" s="7" t="s">
        <v>73</v>
      </c>
      <c r="H19" s="76">
        <v>80000</v>
      </c>
      <c r="I19" s="77">
        <v>3505600</v>
      </c>
      <c r="J19" s="83">
        <v>0</v>
      </c>
      <c r="K19" s="76">
        <v>0</v>
      </c>
      <c r="L19" s="78">
        <v>0</v>
      </c>
      <c r="M19" s="76">
        <v>3585600</v>
      </c>
      <c r="N19" s="1"/>
      <c r="O19" s="8">
        <v>80000</v>
      </c>
      <c r="P19" s="10">
        <v>3505600</v>
      </c>
      <c r="Q19" s="8">
        <v>0</v>
      </c>
      <c r="R19" s="8">
        <v>0</v>
      </c>
      <c r="S19" s="8">
        <v>0</v>
      </c>
      <c r="T19" s="11">
        <v>3585600</v>
      </c>
      <c r="U19" s="1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28" customFormat="1" x14ac:dyDescent="0.25">
      <c r="A20" s="29">
        <v>17</v>
      </c>
      <c r="B20" s="30" t="s">
        <v>74</v>
      </c>
      <c r="C20" s="31" t="s">
        <v>75</v>
      </c>
      <c r="D20" s="32" t="s">
        <v>76</v>
      </c>
      <c r="E20" s="32" t="s">
        <v>77</v>
      </c>
      <c r="F20" s="32" t="s">
        <v>22</v>
      </c>
      <c r="G20" s="33" t="s">
        <v>17</v>
      </c>
      <c r="H20" s="93">
        <v>0</v>
      </c>
      <c r="I20" s="93">
        <v>0</v>
      </c>
      <c r="J20" s="93">
        <v>0</v>
      </c>
      <c r="K20" s="93">
        <v>0</v>
      </c>
      <c r="L20" s="94">
        <v>0</v>
      </c>
      <c r="M20" s="93">
        <v>0</v>
      </c>
      <c r="N20" s="24"/>
      <c r="O20" s="34">
        <v>2400000</v>
      </c>
      <c r="P20" s="34">
        <v>8000000</v>
      </c>
      <c r="Q20" s="34">
        <v>0</v>
      </c>
      <c r="R20" s="34">
        <v>32911200</v>
      </c>
      <c r="S20" s="34">
        <v>0</v>
      </c>
      <c r="T20" s="35">
        <v>43311200</v>
      </c>
      <c r="U20" s="35"/>
    </row>
    <row r="21" spans="1:33" s="28" customFormat="1" ht="30.75" thickBot="1" x14ac:dyDescent="0.3">
      <c r="A21" s="36">
        <v>18</v>
      </c>
      <c r="B21" s="37" t="s">
        <v>78</v>
      </c>
      <c r="C21" s="38" t="s">
        <v>79</v>
      </c>
      <c r="D21" s="39" t="s">
        <v>55</v>
      </c>
      <c r="E21" s="39" t="s">
        <v>55</v>
      </c>
      <c r="F21" s="39" t="s">
        <v>42</v>
      </c>
      <c r="G21" s="40" t="s">
        <v>56</v>
      </c>
      <c r="H21" s="97">
        <v>0</v>
      </c>
      <c r="I21" s="97">
        <v>0</v>
      </c>
      <c r="J21" s="97">
        <v>0</v>
      </c>
      <c r="K21" s="97">
        <v>0</v>
      </c>
      <c r="L21" s="98">
        <v>0</v>
      </c>
      <c r="M21" s="97">
        <v>0</v>
      </c>
      <c r="N21" s="24"/>
      <c r="O21" s="41">
        <v>3014189</v>
      </c>
      <c r="P21" s="41">
        <v>0</v>
      </c>
      <c r="Q21" s="41">
        <v>23072997</v>
      </c>
      <c r="R21" s="41">
        <v>0</v>
      </c>
      <c r="S21" s="41">
        <v>0</v>
      </c>
      <c r="T21" s="43">
        <v>26087186</v>
      </c>
      <c r="U21" s="43"/>
    </row>
    <row r="22" spans="1:33" s="12" customFormat="1" ht="15.75" thickBot="1" x14ac:dyDescent="0.3">
      <c r="A22" s="3">
        <v>19</v>
      </c>
      <c r="B22" s="4" t="s">
        <v>80</v>
      </c>
      <c r="C22" s="5" t="s">
        <v>81</v>
      </c>
      <c r="D22" s="6" t="s">
        <v>46</v>
      </c>
      <c r="E22" s="6" t="s">
        <v>82</v>
      </c>
      <c r="F22" s="6" t="s">
        <v>83</v>
      </c>
      <c r="G22" s="7" t="s">
        <v>34</v>
      </c>
      <c r="H22" s="76">
        <v>0</v>
      </c>
      <c r="I22" s="77">
        <v>2500000</v>
      </c>
      <c r="J22" s="76">
        <v>0</v>
      </c>
      <c r="K22" s="76">
        <v>0</v>
      </c>
      <c r="L22" s="99">
        <v>0</v>
      </c>
      <c r="M22" s="83">
        <v>2500000</v>
      </c>
      <c r="N22" s="1"/>
      <c r="O22" s="8">
        <v>0</v>
      </c>
      <c r="P22" s="10">
        <v>2500000</v>
      </c>
      <c r="Q22" s="8">
        <v>0</v>
      </c>
      <c r="R22" s="8">
        <v>0</v>
      </c>
      <c r="S22" s="8">
        <v>0</v>
      </c>
      <c r="T22" s="11">
        <v>2500000</v>
      </c>
      <c r="U22" s="1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s="28" customFormat="1" ht="45.75" thickBot="1" x14ac:dyDescent="0.3">
      <c r="A23" s="19">
        <v>20</v>
      </c>
      <c r="B23" s="20" t="s">
        <v>84</v>
      </c>
      <c r="C23" s="21" t="s">
        <v>85</v>
      </c>
      <c r="D23" s="22" t="s">
        <v>86</v>
      </c>
      <c r="E23" s="22" t="s">
        <v>87</v>
      </c>
      <c r="F23" s="22" t="s">
        <v>22</v>
      </c>
      <c r="G23" s="23" t="s">
        <v>17</v>
      </c>
      <c r="H23" s="100">
        <v>0</v>
      </c>
      <c r="I23" s="100">
        <v>0</v>
      </c>
      <c r="J23" s="100">
        <v>0</v>
      </c>
      <c r="K23" s="100">
        <v>0</v>
      </c>
      <c r="L23" s="101">
        <v>0</v>
      </c>
      <c r="M23" s="100">
        <v>0</v>
      </c>
      <c r="N23" s="51"/>
      <c r="O23" s="25">
        <v>1012080</v>
      </c>
      <c r="P23" s="25">
        <v>889120</v>
      </c>
      <c r="Q23" s="25">
        <v>0</v>
      </c>
      <c r="R23" s="25">
        <v>0</v>
      </c>
      <c r="S23" s="26">
        <v>11638960</v>
      </c>
      <c r="T23" s="52">
        <v>13540160</v>
      </c>
      <c r="U23" s="52"/>
    </row>
    <row r="24" spans="1:33" s="15" customFormat="1" ht="30.75" thickBot="1" x14ac:dyDescent="0.3">
      <c r="A24" s="13">
        <v>21</v>
      </c>
      <c r="B24" s="16" t="s">
        <v>88</v>
      </c>
      <c r="C24" s="17" t="s">
        <v>89</v>
      </c>
      <c r="D24" s="18" t="s">
        <v>86</v>
      </c>
      <c r="E24" s="18" t="s">
        <v>90</v>
      </c>
      <c r="F24" s="18" t="s">
        <v>83</v>
      </c>
      <c r="G24" s="14" t="s">
        <v>34</v>
      </c>
      <c r="H24" s="79">
        <v>0</v>
      </c>
      <c r="I24" s="79">
        <v>0</v>
      </c>
      <c r="J24" s="82">
        <v>9800000</v>
      </c>
      <c r="K24" s="79">
        <v>0</v>
      </c>
      <c r="L24" s="80">
        <v>0</v>
      </c>
      <c r="M24" s="79">
        <v>9800000</v>
      </c>
      <c r="N24" s="1"/>
      <c r="O24" s="8">
        <v>0</v>
      </c>
      <c r="P24" s="8">
        <v>9800000</v>
      </c>
      <c r="Q24" s="8">
        <v>0</v>
      </c>
      <c r="R24" s="8">
        <v>0</v>
      </c>
      <c r="S24" s="8">
        <v>0</v>
      </c>
      <c r="T24" s="11">
        <v>9800000</v>
      </c>
      <c r="U24" s="1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s="28" customFormat="1" x14ac:dyDescent="0.25">
      <c r="A25" s="29">
        <v>22</v>
      </c>
      <c r="B25" s="30" t="s">
        <v>91</v>
      </c>
      <c r="C25" s="31" t="s">
        <v>92</v>
      </c>
      <c r="D25" s="32" t="s">
        <v>93</v>
      </c>
      <c r="E25" s="32" t="s">
        <v>94</v>
      </c>
      <c r="F25" s="32" t="s">
        <v>83</v>
      </c>
      <c r="G25" s="33" t="s">
        <v>34</v>
      </c>
      <c r="H25" s="93">
        <v>0</v>
      </c>
      <c r="I25" s="93">
        <v>0</v>
      </c>
      <c r="J25" s="93">
        <v>0</v>
      </c>
      <c r="K25" s="93">
        <v>0</v>
      </c>
      <c r="L25" s="94">
        <v>0</v>
      </c>
      <c r="M25" s="93">
        <v>0</v>
      </c>
      <c r="N25" s="24"/>
      <c r="O25" s="34">
        <v>0</v>
      </c>
      <c r="P25" s="34">
        <v>5350874</v>
      </c>
      <c r="Q25" s="34">
        <v>0</v>
      </c>
      <c r="R25" s="34">
        <v>0</v>
      </c>
      <c r="S25" s="34">
        <v>0</v>
      </c>
      <c r="T25" s="35">
        <v>5350874</v>
      </c>
      <c r="U25" s="35"/>
    </row>
    <row r="26" spans="1:33" s="28" customFormat="1" ht="45.75" thickBot="1" x14ac:dyDescent="0.3">
      <c r="A26" s="36">
        <v>23</v>
      </c>
      <c r="B26" s="37" t="s">
        <v>95</v>
      </c>
      <c r="C26" s="38" t="s">
        <v>96</v>
      </c>
      <c r="D26" s="39" t="s">
        <v>86</v>
      </c>
      <c r="E26" s="39" t="s">
        <v>87</v>
      </c>
      <c r="F26" s="39" t="s">
        <v>83</v>
      </c>
      <c r="G26" s="40" t="s">
        <v>17</v>
      </c>
      <c r="H26" s="97">
        <v>0</v>
      </c>
      <c r="I26" s="97">
        <v>0</v>
      </c>
      <c r="J26" s="97">
        <v>0</v>
      </c>
      <c r="K26" s="97">
        <v>0</v>
      </c>
      <c r="L26" s="98">
        <v>0</v>
      </c>
      <c r="M26" s="97">
        <v>0</v>
      </c>
      <c r="N26" s="51"/>
      <c r="O26" s="41">
        <v>316400</v>
      </c>
      <c r="P26" s="41">
        <v>113120</v>
      </c>
      <c r="Q26" s="41">
        <v>0</v>
      </c>
      <c r="R26" s="41">
        <v>0</v>
      </c>
      <c r="S26" s="42">
        <v>3637840</v>
      </c>
      <c r="T26" s="53">
        <v>4067360</v>
      </c>
      <c r="U26" s="53"/>
    </row>
    <row r="27" spans="1:33" s="12" customFormat="1" x14ac:dyDescent="0.25">
      <c r="A27" s="3">
        <v>24</v>
      </c>
      <c r="B27" s="4" t="s">
        <v>97</v>
      </c>
      <c r="C27" s="5" t="s">
        <v>98</v>
      </c>
      <c r="D27" s="6" t="s">
        <v>93</v>
      </c>
      <c r="E27" s="6" t="s">
        <v>99</v>
      </c>
      <c r="F27" s="6" t="s">
        <v>33</v>
      </c>
      <c r="G27" s="7" t="s">
        <v>34</v>
      </c>
      <c r="H27" s="77">
        <v>3125600</v>
      </c>
      <c r="I27" s="76">
        <v>0</v>
      </c>
      <c r="J27" s="76">
        <v>0</v>
      </c>
      <c r="K27" s="76">
        <v>0</v>
      </c>
      <c r="L27" s="78">
        <v>0</v>
      </c>
      <c r="M27" s="76">
        <v>3125600</v>
      </c>
      <c r="N27" s="1"/>
      <c r="O27" s="10">
        <v>3125600</v>
      </c>
      <c r="P27" s="8">
        <v>0</v>
      </c>
      <c r="Q27" s="8">
        <v>0</v>
      </c>
      <c r="R27" s="8">
        <v>0</v>
      </c>
      <c r="S27" s="8">
        <v>0</v>
      </c>
      <c r="T27" s="11">
        <v>3125600</v>
      </c>
      <c r="U27" s="1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s="15" customFormat="1" ht="15.75" thickBot="1" x14ac:dyDescent="0.3">
      <c r="A28" s="13">
        <v>25</v>
      </c>
      <c r="B28" s="16" t="s">
        <v>100</v>
      </c>
      <c r="C28" s="17" t="s">
        <v>101</v>
      </c>
      <c r="D28" s="18" t="s">
        <v>46</v>
      </c>
      <c r="E28" s="18" t="s">
        <v>102</v>
      </c>
      <c r="F28" s="18" t="s">
        <v>42</v>
      </c>
      <c r="G28" s="14" t="s">
        <v>48</v>
      </c>
      <c r="H28" s="86">
        <v>0</v>
      </c>
      <c r="I28" s="79">
        <v>0</v>
      </c>
      <c r="J28" s="87">
        <v>2500000</v>
      </c>
      <c r="K28" s="79">
        <v>0</v>
      </c>
      <c r="L28" s="80">
        <v>0</v>
      </c>
      <c r="M28" s="79">
        <v>2500000</v>
      </c>
      <c r="N28" s="1"/>
      <c r="O28" s="10">
        <v>2500000</v>
      </c>
      <c r="P28" s="8">
        <v>0</v>
      </c>
      <c r="Q28" s="8">
        <v>0</v>
      </c>
      <c r="R28" s="8">
        <v>0</v>
      </c>
      <c r="S28" s="8">
        <v>0</v>
      </c>
      <c r="T28" s="11">
        <v>2500000</v>
      </c>
      <c r="U28" s="11">
        <v>500000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28" customFormat="1" ht="30" x14ac:dyDescent="0.25">
      <c r="A29" s="29">
        <v>26</v>
      </c>
      <c r="B29" s="30" t="s">
        <v>103</v>
      </c>
      <c r="C29" s="31" t="s">
        <v>104</v>
      </c>
      <c r="D29" s="32" t="s">
        <v>105</v>
      </c>
      <c r="E29" s="32" t="s">
        <v>106</v>
      </c>
      <c r="F29" s="32" t="s">
        <v>22</v>
      </c>
      <c r="G29" s="33" t="s">
        <v>17</v>
      </c>
      <c r="H29" s="93">
        <v>0</v>
      </c>
      <c r="I29" s="93">
        <v>0</v>
      </c>
      <c r="J29" s="93">
        <v>0</v>
      </c>
      <c r="K29" s="93">
        <v>0</v>
      </c>
      <c r="L29" s="94">
        <v>0</v>
      </c>
      <c r="M29" s="93">
        <v>0</v>
      </c>
      <c r="N29" s="24"/>
      <c r="O29" s="34">
        <v>1333000</v>
      </c>
      <c r="P29" s="34">
        <v>3476000</v>
      </c>
      <c r="Q29" s="34">
        <v>0</v>
      </c>
      <c r="R29" s="34">
        <v>0</v>
      </c>
      <c r="S29" s="34">
        <v>0</v>
      </c>
      <c r="T29" s="35">
        <v>4809000</v>
      </c>
      <c r="U29" s="35"/>
    </row>
    <row r="30" spans="1:33" s="28" customFormat="1" ht="30.75" thickBot="1" x14ac:dyDescent="0.3">
      <c r="A30" s="36">
        <v>27</v>
      </c>
      <c r="B30" s="37" t="s">
        <v>107</v>
      </c>
      <c r="C30" s="38" t="s">
        <v>108</v>
      </c>
      <c r="D30" s="39" t="s">
        <v>93</v>
      </c>
      <c r="E30" s="39" t="s">
        <v>109</v>
      </c>
      <c r="F30" s="39" t="s">
        <v>72</v>
      </c>
      <c r="G30" s="40" t="s">
        <v>28</v>
      </c>
      <c r="H30" s="97">
        <v>0</v>
      </c>
      <c r="I30" s="97">
        <v>0</v>
      </c>
      <c r="J30" s="97">
        <v>0</v>
      </c>
      <c r="K30" s="97">
        <v>0</v>
      </c>
      <c r="L30" s="98">
        <v>0</v>
      </c>
      <c r="M30" s="97">
        <v>0</v>
      </c>
      <c r="N30" s="54"/>
      <c r="O30" s="41">
        <v>0</v>
      </c>
      <c r="P30" s="41">
        <v>0</v>
      </c>
      <c r="Q30" s="42">
        <v>2620331</v>
      </c>
      <c r="R30" s="41">
        <v>0</v>
      </c>
      <c r="S30" s="41">
        <v>0</v>
      </c>
      <c r="T30" s="43">
        <v>2620331</v>
      </c>
      <c r="U30" s="43"/>
    </row>
    <row r="31" spans="1:33" s="28" customFormat="1" x14ac:dyDescent="0.25">
      <c r="A31" s="44">
        <v>28</v>
      </c>
      <c r="B31" s="45" t="s">
        <v>110</v>
      </c>
      <c r="C31" s="46" t="s">
        <v>111</v>
      </c>
      <c r="D31" s="47" t="s">
        <v>112</v>
      </c>
      <c r="E31" s="47" t="s">
        <v>113</v>
      </c>
      <c r="F31" s="47" t="s">
        <v>72</v>
      </c>
      <c r="G31" s="48" t="s">
        <v>23</v>
      </c>
      <c r="H31" s="95">
        <v>0</v>
      </c>
      <c r="I31" s="95">
        <v>0</v>
      </c>
      <c r="J31" s="95">
        <v>0</v>
      </c>
      <c r="K31" s="95">
        <v>0</v>
      </c>
      <c r="L31" s="96">
        <v>0</v>
      </c>
      <c r="M31" s="95">
        <v>0</v>
      </c>
      <c r="N31" s="24"/>
      <c r="O31" s="49">
        <v>2800000</v>
      </c>
      <c r="P31" s="49">
        <v>31378823</v>
      </c>
      <c r="Q31" s="49">
        <v>0</v>
      </c>
      <c r="R31" s="49">
        <v>0</v>
      </c>
      <c r="S31" s="49">
        <v>0</v>
      </c>
      <c r="T31" s="50">
        <v>34178823</v>
      </c>
      <c r="U31" s="50"/>
    </row>
    <row r="32" spans="1:33" s="28" customFormat="1" ht="45" x14ac:dyDescent="0.25">
      <c r="A32" s="44">
        <v>29</v>
      </c>
      <c r="B32" s="45" t="s">
        <v>114</v>
      </c>
      <c r="C32" s="46" t="s">
        <v>115</v>
      </c>
      <c r="D32" s="47" t="s">
        <v>116</v>
      </c>
      <c r="E32" s="47" t="s">
        <v>117</v>
      </c>
      <c r="F32" s="47" t="s">
        <v>33</v>
      </c>
      <c r="G32" s="48" t="s">
        <v>61</v>
      </c>
      <c r="H32" s="95">
        <v>0</v>
      </c>
      <c r="I32" s="95">
        <v>0</v>
      </c>
      <c r="J32" s="95">
        <v>0</v>
      </c>
      <c r="K32" s="95">
        <v>0</v>
      </c>
      <c r="L32" s="96">
        <v>0</v>
      </c>
      <c r="M32" s="95">
        <v>0</v>
      </c>
      <c r="N32" s="51"/>
      <c r="O32" s="49">
        <v>440000</v>
      </c>
      <c r="P32" s="49">
        <v>0</v>
      </c>
      <c r="Q32" s="49">
        <v>0</v>
      </c>
      <c r="R32" s="49">
        <v>0</v>
      </c>
      <c r="S32" s="55">
        <v>4290000</v>
      </c>
      <c r="T32" s="56">
        <v>4730000</v>
      </c>
      <c r="U32" s="56"/>
    </row>
    <row r="33" spans="1:33" s="28" customFormat="1" ht="15.75" thickBot="1" x14ac:dyDescent="0.3">
      <c r="A33" s="36">
        <v>30</v>
      </c>
      <c r="B33" s="37" t="s">
        <v>118</v>
      </c>
      <c r="C33" s="38" t="s">
        <v>119</v>
      </c>
      <c r="D33" s="39" t="s">
        <v>120</v>
      </c>
      <c r="E33" s="39" t="s">
        <v>121</v>
      </c>
      <c r="F33" s="39" t="s">
        <v>22</v>
      </c>
      <c r="G33" s="40" t="s">
        <v>61</v>
      </c>
      <c r="H33" s="97">
        <v>0</v>
      </c>
      <c r="I33" s="97">
        <v>0</v>
      </c>
      <c r="J33" s="97">
        <v>0</v>
      </c>
      <c r="K33" s="97">
        <v>0</v>
      </c>
      <c r="L33" s="98">
        <v>0</v>
      </c>
      <c r="M33" s="97">
        <v>0</v>
      </c>
      <c r="N33" s="24"/>
      <c r="O33" s="41">
        <v>400000</v>
      </c>
      <c r="P33" s="41">
        <v>4700000</v>
      </c>
      <c r="Q33" s="41">
        <v>0</v>
      </c>
      <c r="R33" s="41">
        <v>0</v>
      </c>
      <c r="S33" s="41">
        <v>0</v>
      </c>
      <c r="T33" s="43">
        <v>5100000</v>
      </c>
      <c r="U33" s="43"/>
    </row>
    <row r="34" spans="1:33" s="12" customFormat="1" ht="30.75" thickBot="1" x14ac:dyDescent="0.3">
      <c r="A34" s="3">
        <v>31</v>
      </c>
      <c r="B34" s="4" t="s">
        <v>122</v>
      </c>
      <c r="C34" s="5" t="s">
        <v>123</v>
      </c>
      <c r="D34" s="6" t="s">
        <v>51</v>
      </c>
      <c r="E34" s="6" t="s">
        <v>124</v>
      </c>
      <c r="F34" s="6" t="s">
        <v>22</v>
      </c>
      <c r="G34" s="7" t="s">
        <v>34</v>
      </c>
      <c r="H34" s="77">
        <v>894542</v>
      </c>
      <c r="I34" s="77">
        <v>0</v>
      </c>
      <c r="J34" s="77">
        <v>0</v>
      </c>
      <c r="K34" s="77">
        <v>0</v>
      </c>
      <c r="L34" s="102">
        <v>0</v>
      </c>
      <c r="M34" s="77">
        <v>894542</v>
      </c>
      <c r="N34" s="1"/>
      <c r="O34" s="10">
        <v>894542</v>
      </c>
      <c r="P34" s="8">
        <v>0</v>
      </c>
      <c r="Q34" s="8">
        <v>0</v>
      </c>
      <c r="R34" s="8">
        <v>0</v>
      </c>
      <c r="S34" s="8">
        <v>0</v>
      </c>
      <c r="T34" s="11">
        <v>894542</v>
      </c>
      <c r="U34" s="1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s="58" customFormat="1" ht="45" x14ac:dyDescent="0.25">
      <c r="A35" s="29">
        <v>32</v>
      </c>
      <c r="B35" s="30" t="s">
        <v>125</v>
      </c>
      <c r="C35" s="31" t="s">
        <v>126</v>
      </c>
      <c r="D35" s="32" t="s">
        <v>127</v>
      </c>
      <c r="E35" s="32" t="s">
        <v>82</v>
      </c>
      <c r="F35" s="32" t="s">
        <v>42</v>
      </c>
      <c r="G35" s="33" t="s">
        <v>34</v>
      </c>
      <c r="H35" s="93">
        <v>0</v>
      </c>
      <c r="I35" s="93">
        <v>0</v>
      </c>
      <c r="J35" s="93">
        <v>0</v>
      </c>
      <c r="K35" s="93">
        <v>0</v>
      </c>
      <c r="L35" s="94">
        <v>0</v>
      </c>
      <c r="M35" s="93">
        <v>0</v>
      </c>
      <c r="N35" s="24"/>
      <c r="O35" s="34">
        <v>86490080</v>
      </c>
      <c r="P35" s="57">
        <v>0</v>
      </c>
      <c r="Q35" s="34">
        <v>0</v>
      </c>
      <c r="R35" s="34">
        <v>0</v>
      </c>
      <c r="S35" s="34">
        <v>0</v>
      </c>
      <c r="T35" s="35">
        <v>86490080</v>
      </c>
      <c r="U35" s="35"/>
    </row>
    <row r="36" spans="1:33" s="28" customFormat="1" ht="30" customHeight="1" x14ac:dyDescent="0.25">
      <c r="A36" s="44">
        <v>33</v>
      </c>
      <c r="B36" s="45" t="s">
        <v>128</v>
      </c>
      <c r="C36" s="46" t="s">
        <v>129</v>
      </c>
      <c r="D36" s="47" t="s">
        <v>76</v>
      </c>
      <c r="E36" s="47" t="s">
        <v>130</v>
      </c>
      <c r="F36" s="47" t="s">
        <v>83</v>
      </c>
      <c r="G36" s="48" t="s">
        <v>23</v>
      </c>
      <c r="H36" s="103">
        <v>0</v>
      </c>
      <c r="I36" s="103">
        <v>0</v>
      </c>
      <c r="J36" s="103">
        <v>0</v>
      </c>
      <c r="K36" s="103">
        <v>0</v>
      </c>
      <c r="L36" s="104">
        <v>0</v>
      </c>
      <c r="M36" s="95">
        <v>0</v>
      </c>
      <c r="N36" s="24"/>
      <c r="O36" s="49">
        <v>3294960</v>
      </c>
      <c r="P36" s="49">
        <v>2369762</v>
      </c>
      <c r="Q36" s="55">
        <v>15683078</v>
      </c>
      <c r="R36" s="49">
        <v>0</v>
      </c>
      <c r="S36" s="49">
        <v>0</v>
      </c>
      <c r="T36" s="50">
        <v>21347800</v>
      </c>
      <c r="U36" s="50"/>
    </row>
    <row r="37" spans="1:33" s="59" customFormat="1" ht="45.75" thickBot="1" x14ac:dyDescent="0.3">
      <c r="A37" s="36">
        <v>34</v>
      </c>
      <c r="B37" s="37" t="s">
        <v>131</v>
      </c>
      <c r="C37" s="38" t="s">
        <v>132</v>
      </c>
      <c r="D37" s="39" t="s">
        <v>86</v>
      </c>
      <c r="E37" s="39" t="s">
        <v>133</v>
      </c>
      <c r="F37" s="39" t="s">
        <v>42</v>
      </c>
      <c r="G37" s="40" t="s">
        <v>28</v>
      </c>
      <c r="H37" s="97">
        <v>0</v>
      </c>
      <c r="I37" s="97">
        <v>0</v>
      </c>
      <c r="J37" s="97">
        <v>0</v>
      </c>
      <c r="K37" s="97">
        <v>0</v>
      </c>
      <c r="L37" s="98">
        <v>0</v>
      </c>
      <c r="M37" s="97">
        <v>0</v>
      </c>
      <c r="N37" s="54"/>
      <c r="O37" s="41">
        <v>0</v>
      </c>
      <c r="P37" s="41">
        <v>0</v>
      </c>
      <c r="Q37" s="42">
        <v>14408806</v>
      </c>
      <c r="R37" s="41">
        <v>0</v>
      </c>
      <c r="S37" s="41">
        <v>0</v>
      </c>
      <c r="T37" s="43">
        <v>14408806</v>
      </c>
      <c r="U37" s="43"/>
    </row>
    <row r="38" spans="1:33" s="61" customFormat="1" ht="30" x14ac:dyDescent="0.25">
      <c r="A38" s="44">
        <v>35</v>
      </c>
      <c r="B38" s="45" t="s">
        <v>134</v>
      </c>
      <c r="C38" s="46" t="s">
        <v>135</v>
      </c>
      <c r="D38" s="47" t="s">
        <v>86</v>
      </c>
      <c r="E38" s="47" t="s">
        <v>136</v>
      </c>
      <c r="F38" s="47" t="s">
        <v>42</v>
      </c>
      <c r="G38" s="48" t="s">
        <v>28</v>
      </c>
      <c r="H38" s="103">
        <v>0</v>
      </c>
      <c r="I38" s="103">
        <v>0</v>
      </c>
      <c r="J38" s="103">
        <v>0</v>
      </c>
      <c r="K38" s="103">
        <v>0</v>
      </c>
      <c r="L38" s="104">
        <v>0</v>
      </c>
      <c r="M38" s="103">
        <v>0</v>
      </c>
      <c r="N38" s="60"/>
      <c r="O38" s="49">
        <v>0</v>
      </c>
      <c r="P38" s="55">
        <v>4005484</v>
      </c>
      <c r="Q38" s="49">
        <v>0</v>
      </c>
      <c r="R38" s="49">
        <v>0</v>
      </c>
      <c r="S38" s="49">
        <v>0</v>
      </c>
      <c r="T38" s="50">
        <v>4005484</v>
      </c>
      <c r="U38" s="50"/>
    </row>
    <row r="39" spans="1:33" s="28" customFormat="1" ht="15" customHeight="1" x14ac:dyDescent="0.25">
      <c r="A39" s="44">
        <v>36</v>
      </c>
      <c r="B39" s="45" t="s">
        <v>137</v>
      </c>
      <c r="C39" s="46" t="s">
        <v>138</v>
      </c>
      <c r="D39" s="47" t="s">
        <v>68</v>
      </c>
      <c r="E39" s="47" t="s">
        <v>68</v>
      </c>
      <c r="F39" s="47" t="s">
        <v>38</v>
      </c>
      <c r="G39" s="48" t="s">
        <v>34</v>
      </c>
      <c r="H39" s="103">
        <v>0</v>
      </c>
      <c r="I39" s="103">
        <v>0</v>
      </c>
      <c r="J39" s="103">
        <v>0</v>
      </c>
      <c r="K39" s="103">
        <v>0</v>
      </c>
      <c r="L39" s="104">
        <v>0</v>
      </c>
      <c r="M39" s="103">
        <v>0</v>
      </c>
      <c r="N39" s="51"/>
      <c r="O39" s="49">
        <v>0</v>
      </c>
      <c r="P39" s="49">
        <v>0</v>
      </c>
      <c r="Q39" s="49">
        <v>0</v>
      </c>
      <c r="R39" s="49">
        <v>0</v>
      </c>
      <c r="S39" s="55">
        <v>21040000</v>
      </c>
      <c r="T39" s="56">
        <v>21040000</v>
      </c>
      <c r="U39" s="56"/>
    </row>
    <row r="40" spans="1:33" s="28" customFormat="1" ht="45" customHeight="1" x14ac:dyDescent="0.25">
      <c r="A40" s="44">
        <v>37</v>
      </c>
      <c r="B40" s="45" t="s">
        <v>139</v>
      </c>
      <c r="C40" s="46" t="s">
        <v>140</v>
      </c>
      <c r="D40" s="47" t="s">
        <v>116</v>
      </c>
      <c r="E40" s="47" t="s">
        <v>141</v>
      </c>
      <c r="F40" s="47" t="s">
        <v>33</v>
      </c>
      <c r="G40" s="48" t="s">
        <v>28</v>
      </c>
      <c r="H40" s="95">
        <v>0</v>
      </c>
      <c r="I40" s="95">
        <v>0</v>
      </c>
      <c r="J40" s="95">
        <v>0</v>
      </c>
      <c r="K40" s="95">
        <v>0</v>
      </c>
      <c r="L40" s="96">
        <v>0</v>
      </c>
      <c r="M40" s="95">
        <v>0</v>
      </c>
      <c r="N40" s="24"/>
      <c r="O40" s="49">
        <v>0</v>
      </c>
      <c r="P40" s="55">
        <v>3028200</v>
      </c>
      <c r="Q40" s="49">
        <v>0</v>
      </c>
      <c r="R40" s="49">
        <v>0</v>
      </c>
      <c r="S40" s="49">
        <v>0</v>
      </c>
      <c r="T40" s="50">
        <v>3028200</v>
      </c>
      <c r="U40" s="50"/>
    </row>
    <row r="41" spans="1:33" s="28" customFormat="1" x14ac:dyDescent="0.25">
      <c r="A41" s="44">
        <v>38</v>
      </c>
      <c r="B41" s="45" t="s">
        <v>142</v>
      </c>
      <c r="C41" s="46" t="s">
        <v>143</v>
      </c>
      <c r="D41" s="47" t="s">
        <v>76</v>
      </c>
      <c r="E41" s="47" t="s">
        <v>130</v>
      </c>
      <c r="F41" s="47" t="s">
        <v>72</v>
      </c>
      <c r="G41" s="48" t="s">
        <v>17</v>
      </c>
      <c r="H41" s="95">
        <v>0</v>
      </c>
      <c r="I41" s="95">
        <v>0</v>
      </c>
      <c r="J41" s="95">
        <v>0</v>
      </c>
      <c r="K41" s="95">
        <v>0</v>
      </c>
      <c r="L41" s="96">
        <v>0</v>
      </c>
      <c r="M41" s="95">
        <v>0</v>
      </c>
      <c r="N41" s="51"/>
      <c r="O41" s="49">
        <v>0</v>
      </c>
      <c r="P41" s="49">
        <v>1388000</v>
      </c>
      <c r="Q41" s="49">
        <v>3200000</v>
      </c>
      <c r="R41" s="49">
        <v>0</v>
      </c>
      <c r="S41" s="55">
        <v>17236800</v>
      </c>
      <c r="T41" s="56">
        <v>21824800</v>
      </c>
      <c r="U41" s="56"/>
    </row>
    <row r="42" spans="1:33" s="28" customFormat="1" ht="30.75" thickBot="1" x14ac:dyDescent="0.3">
      <c r="A42" s="36">
        <v>39</v>
      </c>
      <c r="B42" s="37" t="s">
        <v>144</v>
      </c>
      <c r="C42" s="38" t="s">
        <v>145</v>
      </c>
      <c r="D42" s="39" t="s">
        <v>14</v>
      </c>
      <c r="E42" s="39" t="s">
        <v>146</v>
      </c>
      <c r="F42" s="39" t="s">
        <v>72</v>
      </c>
      <c r="G42" s="40" t="s">
        <v>17</v>
      </c>
      <c r="H42" s="91">
        <v>0</v>
      </c>
      <c r="I42" s="91">
        <v>0</v>
      </c>
      <c r="J42" s="91">
        <v>0</v>
      </c>
      <c r="K42" s="91">
        <v>0</v>
      </c>
      <c r="L42" s="92">
        <v>0</v>
      </c>
      <c r="M42" s="91">
        <v>0</v>
      </c>
      <c r="N42" s="24"/>
      <c r="O42" s="41">
        <v>736800</v>
      </c>
      <c r="P42" s="41">
        <v>0</v>
      </c>
      <c r="Q42" s="42">
        <v>4640240</v>
      </c>
      <c r="R42" s="41">
        <v>0</v>
      </c>
      <c r="S42" s="41">
        <v>0</v>
      </c>
      <c r="T42" s="43">
        <v>5377040</v>
      </c>
      <c r="U42" s="43"/>
    </row>
    <row r="43" spans="1:33" s="15" customFormat="1" ht="30.75" thickBot="1" x14ac:dyDescent="0.3">
      <c r="A43" s="13">
        <v>40</v>
      </c>
      <c r="B43" s="16" t="s">
        <v>147</v>
      </c>
      <c r="C43" s="17" t="s">
        <v>148</v>
      </c>
      <c r="D43" s="18" t="s">
        <v>46</v>
      </c>
      <c r="E43" s="18" t="s">
        <v>149</v>
      </c>
      <c r="F43" s="18" t="s">
        <v>16</v>
      </c>
      <c r="G43" s="14" t="s">
        <v>48</v>
      </c>
      <c r="H43" s="79">
        <v>0</v>
      </c>
      <c r="I43" s="79">
        <v>0</v>
      </c>
      <c r="J43" s="79">
        <v>0</v>
      </c>
      <c r="K43" s="82">
        <v>2000000</v>
      </c>
      <c r="L43" s="80">
        <v>0</v>
      </c>
      <c r="M43" s="79">
        <v>2000000</v>
      </c>
      <c r="N43" s="1"/>
      <c r="O43" s="8">
        <v>2000000</v>
      </c>
      <c r="P43" s="8">
        <v>0</v>
      </c>
      <c r="Q43" s="8">
        <v>0</v>
      </c>
      <c r="R43" s="8">
        <v>0</v>
      </c>
      <c r="S43" s="8">
        <v>0</v>
      </c>
      <c r="T43" s="11">
        <v>2000000</v>
      </c>
      <c r="U43" s="11">
        <v>400000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s="58" customFormat="1" ht="30" x14ac:dyDescent="0.25">
      <c r="A44" s="29">
        <v>41</v>
      </c>
      <c r="B44" s="30" t="s">
        <v>150</v>
      </c>
      <c r="C44" s="31" t="s">
        <v>151</v>
      </c>
      <c r="D44" s="32" t="s">
        <v>46</v>
      </c>
      <c r="E44" s="32" t="s">
        <v>152</v>
      </c>
      <c r="F44" s="32" t="s">
        <v>72</v>
      </c>
      <c r="G44" s="33" t="s">
        <v>48</v>
      </c>
      <c r="H44" s="93">
        <v>0</v>
      </c>
      <c r="I44" s="93">
        <v>0</v>
      </c>
      <c r="J44" s="93">
        <v>0</v>
      </c>
      <c r="K44" s="93">
        <v>0</v>
      </c>
      <c r="L44" s="94">
        <v>0</v>
      </c>
      <c r="M44" s="93">
        <v>0</v>
      </c>
      <c r="N44" s="24"/>
      <c r="O44" s="57">
        <v>1361000</v>
      </c>
      <c r="P44" s="34">
        <v>0</v>
      </c>
      <c r="Q44" s="34">
        <v>0</v>
      </c>
      <c r="R44" s="34">
        <v>0</v>
      </c>
      <c r="S44" s="34">
        <v>0</v>
      </c>
      <c r="T44" s="35">
        <v>1361000</v>
      </c>
      <c r="U44" s="35">
        <v>272200</v>
      </c>
    </row>
    <row r="45" spans="1:33" s="28" customFormat="1" ht="30" x14ac:dyDescent="0.25">
      <c r="A45" s="44">
        <v>42</v>
      </c>
      <c r="B45" s="45" t="s">
        <v>153</v>
      </c>
      <c r="C45" s="46" t="s">
        <v>154</v>
      </c>
      <c r="D45" s="47" t="s">
        <v>93</v>
      </c>
      <c r="E45" s="47" t="s">
        <v>155</v>
      </c>
      <c r="F45" s="47" t="s">
        <v>83</v>
      </c>
      <c r="G45" s="48" t="s">
        <v>28</v>
      </c>
      <c r="H45" s="95">
        <v>0</v>
      </c>
      <c r="I45" s="95">
        <v>0</v>
      </c>
      <c r="J45" s="95">
        <v>0</v>
      </c>
      <c r="K45" s="95">
        <v>0</v>
      </c>
      <c r="L45" s="96">
        <v>0</v>
      </c>
      <c r="M45" s="95">
        <v>0</v>
      </c>
      <c r="N45" s="24"/>
      <c r="O45" s="49">
        <v>0</v>
      </c>
      <c r="P45" s="55">
        <v>7290851</v>
      </c>
      <c r="Q45" s="49">
        <v>0</v>
      </c>
      <c r="R45" s="49">
        <v>0</v>
      </c>
      <c r="S45" s="49">
        <v>0</v>
      </c>
      <c r="T45" s="50">
        <v>7290851</v>
      </c>
      <c r="U45" s="50"/>
    </row>
    <row r="46" spans="1:33" s="28" customFormat="1" ht="30" x14ac:dyDescent="0.25">
      <c r="A46" s="44">
        <v>43</v>
      </c>
      <c r="B46" s="45" t="s">
        <v>156</v>
      </c>
      <c r="C46" s="46" t="s">
        <v>157</v>
      </c>
      <c r="D46" s="47" t="s">
        <v>20</v>
      </c>
      <c r="E46" s="47" t="s">
        <v>158</v>
      </c>
      <c r="F46" s="47" t="s">
        <v>27</v>
      </c>
      <c r="G46" s="48" t="s">
        <v>34</v>
      </c>
      <c r="H46" s="95">
        <v>0</v>
      </c>
      <c r="I46" s="95">
        <v>0</v>
      </c>
      <c r="J46" s="95">
        <v>0</v>
      </c>
      <c r="K46" s="95">
        <v>0</v>
      </c>
      <c r="L46" s="96">
        <v>0</v>
      </c>
      <c r="M46" s="95">
        <v>0</v>
      </c>
      <c r="N46" s="24"/>
      <c r="O46" s="49">
        <v>0</v>
      </c>
      <c r="P46" s="55">
        <v>18000000</v>
      </c>
      <c r="Q46" s="49">
        <v>0</v>
      </c>
      <c r="R46" s="49">
        <v>0</v>
      </c>
      <c r="S46" s="49">
        <v>0</v>
      </c>
      <c r="T46" s="50">
        <v>18000000</v>
      </c>
      <c r="U46" s="50"/>
    </row>
    <row r="47" spans="1:33" s="28" customFormat="1" ht="30" x14ac:dyDescent="0.25">
      <c r="A47" s="44">
        <v>44</v>
      </c>
      <c r="B47" s="45" t="s">
        <v>159</v>
      </c>
      <c r="C47" s="46" t="s">
        <v>160</v>
      </c>
      <c r="D47" s="47" t="s">
        <v>55</v>
      </c>
      <c r="E47" s="47" t="s">
        <v>55</v>
      </c>
      <c r="F47" s="47" t="s">
        <v>42</v>
      </c>
      <c r="G47" s="48" t="s">
        <v>73</v>
      </c>
      <c r="H47" s="95">
        <v>0</v>
      </c>
      <c r="I47" s="95">
        <v>0</v>
      </c>
      <c r="J47" s="95">
        <v>0</v>
      </c>
      <c r="K47" s="95">
        <v>0</v>
      </c>
      <c r="L47" s="96">
        <v>0</v>
      </c>
      <c r="M47" s="95">
        <v>0</v>
      </c>
      <c r="N47" s="24"/>
      <c r="O47" s="49">
        <v>3589624</v>
      </c>
      <c r="P47" s="49">
        <v>0</v>
      </c>
      <c r="Q47" s="55">
        <v>31999402</v>
      </c>
      <c r="R47" s="49">
        <v>0</v>
      </c>
      <c r="S47" s="49">
        <v>0</v>
      </c>
      <c r="T47" s="50">
        <v>35589026</v>
      </c>
      <c r="U47" s="50">
        <v>7117805</v>
      </c>
    </row>
    <row r="48" spans="1:33" s="28" customFormat="1" ht="30" x14ac:dyDescent="0.25">
      <c r="A48" s="44">
        <v>45</v>
      </c>
      <c r="B48" s="45" t="s">
        <v>161</v>
      </c>
      <c r="C48" s="46" t="s">
        <v>162</v>
      </c>
      <c r="D48" s="47" t="s">
        <v>105</v>
      </c>
      <c r="E48" s="47" t="s">
        <v>163</v>
      </c>
      <c r="F48" s="47" t="s">
        <v>83</v>
      </c>
      <c r="G48" s="48" t="s">
        <v>23</v>
      </c>
      <c r="H48" s="95">
        <v>0</v>
      </c>
      <c r="I48" s="95">
        <v>0</v>
      </c>
      <c r="J48" s="95">
        <v>0</v>
      </c>
      <c r="K48" s="95">
        <v>0</v>
      </c>
      <c r="L48" s="96">
        <v>0</v>
      </c>
      <c r="M48" s="95">
        <v>0</v>
      </c>
      <c r="N48" s="24"/>
      <c r="O48" s="49">
        <v>180000</v>
      </c>
      <c r="P48" s="55">
        <v>9282742</v>
      </c>
      <c r="Q48" s="49">
        <v>0</v>
      </c>
      <c r="R48" s="49">
        <v>0</v>
      </c>
      <c r="S48" s="49">
        <v>0</v>
      </c>
      <c r="T48" s="50">
        <v>9462742</v>
      </c>
      <c r="U48" s="50"/>
    </row>
    <row r="49" spans="1:21" s="28" customFormat="1" ht="30" x14ac:dyDescent="0.25">
      <c r="A49" s="44">
        <v>46</v>
      </c>
      <c r="B49" s="45" t="s">
        <v>164</v>
      </c>
      <c r="C49" s="46" t="s">
        <v>165</v>
      </c>
      <c r="D49" s="47" t="s">
        <v>93</v>
      </c>
      <c r="E49" s="47" t="s">
        <v>99</v>
      </c>
      <c r="F49" s="47" t="s">
        <v>33</v>
      </c>
      <c r="G49" s="48" t="s">
        <v>17</v>
      </c>
      <c r="H49" s="103">
        <v>0</v>
      </c>
      <c r="I49" s="103">
        <v>0</v>
      </c>
      <c r="J49" s="103">
        <v>0</v>
      </c>
      <c r="K49" s="103">
        <v>0</v>
      </c>
      <c r="L49" s="104">
        <v>0</v>
      </c>
      <c r="M49" s="103">
        <v>0</v>
      </c>
      <c r="N49" s="24"/>
      <c r="O49" s="55">
        <v>371196</v>
      </c>
      <c r="P49" s="55">
        <v>714000</v>
      </c>
      <c r="Q49" s="55">
        <v>3906393</v>
      </c>
      <c r="R49" s="49">
        <v>0</v>
      </c>
      <c r="S49" s="49">
        <v>0</v>
      </c>
      <c r="T49" s="50">
        <v>4991589</v>
      </c>
      <c r="U49" s="50"/>
    </row>
    <row r="50" spans="1:21" s="28" customFormat="1" ht="45" customHeight="1" x14ac:dyDescent="0.25">
      <c r="A50" s="44">
        <v>47</v>
      </c>
      <c r="B50" s="45" t="s">
        <v>166</v>
      </c>
      <c r="C50" s="46" t="s">
        <v>167</v>
      </c>
      <c r="D50" s="47" t="s">
        <v>120</v>
      </c>
      <c r="E50" s="47" t="s">
        <v>168</v>
      </c>
      <c r="F50" s="47" t="s">
        <v>33</v>
      </c>
      <c r="G50" s="48" t="s">
        <v>28</v>
      </c>
      <c r="H50" s="95">
        <v>0</v>
      </c>
      <c r="I50" s="95">
        <v>0</v>
      </c>
      <c r="J50" s="95">
        <v>0</v>
      </c>
      <c r="K50" s="95">
        <v>0</v>
      </c>
      <c r="L50" s="96">
        <v>0</v>
      </c>
      <c r="M50" s="95">
        <v>0</v>
      </c>
      <c r="N50" s="24"/>
      <c r="O50" s="49">
        <v>0</v>
      </c>
      <c r="P50" s="55">
        <v>4224000</v>
      </c>
      <c r="Q50" s="49">
        <v>0</v>
      </c>
      <c r="R50" s="49">
        <v>0</v>
      </c>
      <c r="S50" s="49">
        <v>0</v>
      </c>
      <c r="T50" s="50">
        <v>4224000</v>
      </c>
      <c r="U50" s="50"/>
    </row>
    <row r="51" spans="1:21" s="28" customFormat="1" ht="15" customHeight="1" x14ac:dyDescent="0.25">
      <c r="A51" s="44">
        <v>48</v>
      </c>
      <c r="B51" s="45" t="s">
        <v>169</v>
      </c>
      <c r="C51" s="46" t="s">
        <v>170</v>
      </c>
      <c r="D51" s="47" t="s">
        <v>93</v>
      </c>
      <c r="E51" s="47" t="s">
        <v>94</v>
      </c>
      <c r="F51" s="47" t="s">
        <v>72</v>
      </c>
      <c r="G51" s="48" t="s">
        <v>34</v>
      </c>
      <c r="H51" s="103">
        <v>0</v>
      </c>
      <c r="I51" s="103">
        <v>0</v>
      </c>
      <c r="J51" s="103">
        <v>0</v>
      </c>
      <c r="K51" s="103">
        <v>0</v>
      </c>
      <c r="L51" s="104">
        <v>0</v>
      </c>
      <c r="M51" s="103">
        <v>0</v>
      </c>
      <c r="N51" s="24"/>
      <c r="O51" s="49">
        <v>0</v>
      </c>
      <c r="P51" s="55">
        <v>1710826</v>
      </c>
      <c r="Q51" s="49">
        <v>0</v>
      </c>
      <c r="R51" s="49">
        <v>0</v>
      </c>
      <c r="S51" s="49">
        <v>0</v>
      </c>
      <c r="T51" s="50">
        <v>1710826</v>
      </c>
      <c r="U51" s="50"/>
    </row>
    <row r="52" spans="1:21" s="28" customFormat="1" x14ac:dyDescent="0.25">
      <c r="A52" s="44">
        <v>49</v>
      </c>
      <c r="B52" s="45" t="s">
        <v>171</v>
      </c>
      <c r="C52" s="46" t="s">
        <v>172</v>
      </c>
      <c r="D52" s="47" t="s">
        <v>76</v>
      </c>
      <c r="E52" s="47" t="s">
        <v>130</v>
      </c>
      <c r="F52" s="47" t="s">
        <v>72</v>
      </c>
      <c r="G52" s="48" t="s">
        <v>28</v>
      </c>
      <c r="H52" s="95">
        <v>0</v>
      </c>
      <c r="I52" s="95">
        <v>0</v>
      </c>
      <c r="J52" s="95">
        <v>0</v>
      </c>
      <c r="K52" s="95">
        <v>0</v>
      </c>
      <c r="L52" s="96">
        <v>0</v>
      </c>
      <c r="M52" s="95">
        <v>0</v>
      </c>
      <c r="N52" s="24"/>
      <c r="O52" s="49">
        <v>0</v>
      </c>
      <c r="P52" s="49">
        <v>4944000</v>
      </c>
      <c r="Q52" s="49">
        <v>0</v>
      </c>
      <c r="R52" s="55">
        <v>6764800</v>
      </c>
      <c r="S52" s="49">
        <v>0</v>
      </c>
      <c r="T52" s="50">
        <v>11708800</v>
      </c>
      <c r="U52" s="50"/>
    </row>
    <row r="53" spans="1:21" s="28" customFormat="1" ht="30" x14ac:dyDescent="0.25">
      <c r="A53" s="44">
        <v>50</v>
      </c>
      <c r="B53" s="45" t="s">
        <v>173</v>
      </c>
      <c r="C53" s="46" t="s">
        <v>174</v>
      </c>
      <c r="D53" s="47" t="s">
        <v>76</v>
      </c>
      <c r="E53" s="47" t="s">
        <v>130</v>
      </c>
      <c r="F53" s="47" t="s">
        <v>72</v>
      </c>
      <c r="G53" s="48" t="s">
        <v>28</v>
      </c>
      <c r="H53" s="95">
        <v>0</v>
      </c>
      <c r="I53" s="95">
        <v>0</v>
      </c>
      <c r="J53" s="95">
        <v>0</v>
      </c>
      <c r="K53" s="95">
        <v>0</v>
      </c>
      <c r="L53" s="96">
        <v>0</v>
      </c>
      <c r="M53" s="95">
        <v>0</v>
      </c>
      <c r="N53" s="24"/>
      <c r="O53" s="49">
        <v>0</v>
      </c>
      <c r="P53" s="55">
        <v>3924800</v>
      </c>
      <c r="Q53" s="49">
        <v>0</v>
      </c>
      <c r="R53" s="49">
        <v>0</v>
      </c>
      <c r="S53" s="49">
        <v>0</v>
      </c>
      <c r="T53" s="50">
        <v>3924800</v>
      </c>
      <c r="U53" s="50"/>
    </row>
    <row r="54" spans="1:21" s="28" customFormat="1" ht="30" x14ac:dyDescent="0.25">
      <c r="A54" s="44">
        <v>51</v>
      </c>
      <c r="B54" s="45" t="s">
        <v>175</v>
      </c>
      <c r="C54" s="46" t="s">
        <v>176</v>
      </c>
      <c r="D54" s="47" t="s">
        <v>112</v>
      </c>
      <c r="E54" s="47" t="s">
        <v>113</v>
      </c>
      <c r="F54" s="47" t="s">
        <v>83</v>
      </c>
      <c r="G54" s="48" t="s">
        <v>34</v>
      </c>
      <c r="H54" s="95">
        <v>0</v>
      </c>
      <c r="I54" s="95">
        <v>0</v>
      </c>
      <c r="J54" s="95">
        <v>0</v>
      </c>
      <c r="K54" s="95">
        <v>0</v>
      </c>
      <c r="L54" s="96">
        <v>0</v>
      </c>
      <c r="M54" s="95">
        <v>0</v>
      </c>
      <c r="N54" s="51"/>
      <c r="O54" s="55">
        <v>0</v>
      </c>
      <c r="P54" s="55">
        <v>0</v>
      </c>
      <c r="Q54" s="55">
        <v>0</v>
      </c>
      <c r="R54" s="55">
        <v>0</v>
      </c>
      <c r="S54" s="55">
        <v>14720000</v>
      </c>
      <c r="T54" s="56">
        <v>14720000</v>
      </c>
      <c r="U54" s="56"/>
    </row>
    <row r="55" spans="1:21" s="28" customFormat="1" ht="45.75" thickBot="1" x14ac:dyDescent="0.3">
      <c r="A55" s="36">
        <v>52</v>
      </c>
      <c r="B55" s="37" t="s">
        <v>177</v>
      </c>
      <c r="C55" s="38" t="s">
        <v>178</v>
      </c>
      <c r="D55" s="39" t="s">
        <v>86</v>
      </c>
      <c r="E55" s="39" t="s">
        <v>179</v>
      </c>
      <c r="F55" s="39" t="s">
        <v>83</v>
      </c>
      <c r="G55" s="40" t="s">
        <v>180</v>
      </c>
      <c r="H55" s="97">
        <v>0</v>
      </c>
      <c r="I55" s="97">
        <v>0</v>
      </c>
      <c r="J55" s="97">
        <v>0</v>
      </c>
      <c r="K55" s="97">
        <v>0</v>
      </c>
      <c r="L55" s="98">
        <v>0</v>
      </c>
      <c r="M55" s="97">
        <v>0</v>
      </c>
      <c r="N55" s="54"/>
      <c r="O55" s="41">
        <v>0</v>
      </c>
      <c r="P55" s="41">
        <v>4200000</v>
      </c>
      <c r="Q55" s="41">
        <v>0</v>
      </c>
      <c r="R55" s="42">
        <v>14800000</v>
      </c>
      <c r="S55" s="41">
        <v>0</v>
      </c>
      <c r="T55" s="43">
        <v>19000000</v>
      </c>
      <c r="U55" s="43"/>
    </row>
    <row r="56" spans="1:21" s="28" customFormat="1" ht="30" x14ac:dyDescent="0.25">
      <c r="A56" s="44">
        <v>53</v>
      </c>
      <c r="B56" s="45" t="s">
        <v>181</v>
      </c>
      <c r="C56" s="46" t="s">
        <v>182</v>
      </c>
      <c r="D56" s="47" t="s">
        <v>86</v>
      </c>
      <c r="E56" s="47" t="s">
        <v>87</v>
      </c>
      <c r="F56" s="47" t="s">
        <v>33</v>
      </c>
      <c r="G56" s="48" t="s">
        <v>23</v>
      </c>
      <c r="H56" s="95">
        <v>0</v>
      </c>
      <c r="I56" s="95">
        <v>0</v>
      </c>
      <c r="J56" s="95">
        <v>0</v>
      </c>
      <c r="K56" s="95">
        <v>0</v>
      </c>
      <c r="L56" s="96">
        <v>0</v>
      </c>
      <c r="M56" s="95">
        <v>0</v>
      </c>
      <c r="N56" s="24"/>
      <c r="O56" s="49">
        <v>129600</v>
      </c>
      <c r="P56" s="55">
        <v>3868765</v>
      </c>
      <c r="Q56" s="49">
        <v>0</v>
      </c>
      <c r="R56" s="49">
        <v>0</v>
      </c>
      <c r="S56" s="49">
        <v>0</v>
      </c>
      <c r="T56" s="50">
        <v>3998365</v>
      </c>
      <c r="U56" s="50"/>
    </row>
    <row r="57" spans="1:21" s="28" customFormat="1" ht="30" x14ac:dyDescent="0.25">
      <c r="A57" s="44">
        <v>54</v>
      </c>
      <c r="B57" s="45" t="s">
        <v>183</v>
      </c>
      <c r="C57" s="46" t="s">
        <v>184</v>
      </c>
      <c r="D57" s="47" t="s">
        <v>120</v>
      </c>
      <c r="E57" s="47" t="s">
        <v>185</v>
      </c>
      <c r="F57" s="47" t="s">
        <v>22</v>
      </c>
      <c r="G57" s="48" t="s">
        <v>17</v>
      </c>
      <c r="H57" s="95">
        <v>0</v>
      </c>
      <c r="I57" s="95">
        <v>0</v>
      </c>
      <c r="J57" s="95">
        <v>0</v>
      </c>
      <c r="K57" s="95">
        <v>0</v>
      </c>
      <c r="L57" s="96">
        <v>0</v>
      </c>
      <c r="M57" s="95">
        <v>0</v>
      </c>
      <c r="N57" s="24"/>
      <c r="O57" s="49">
        <v>2080000</v>
      </c>
      <c r="P57" s="49">
        <v>0</v>
      </c>
      <c r="Q57" s="49">
        <v>21800000</v>
      </c>
      <c r="R57" s="49">
        <v>0</v>
      </c>
      <c r="S57" s="49">
        <v>0</v>
      </c>
      <c r="T57" s="50">
        <v>23880000</v>
      </c>
      <c r="U57" s="50"/>
    </row>
    <row r="58" spans="1:21" s="28" customFormat="1" x14ac:dyDescent="0.25">
      <c r="A58" s="44">
        <v>55</v>
      </c>
      <c r="B58" s="45" t="s">
        <v>186</v>
      </c>
      <c r="C58" s="46" t="s">
        <v>187</v>
      </c>
      <c r="D58" s="47" t="s">
        <v>76</v>
      </c>
      <c r="E58" s="47" t="s">
        <v>130</v>
      </c>
      <c r="F58" s="47" t="s">
        <v>16</v>
      </c>
      <c r="G58" s="48" t="s">
        <v>23</v>
      </c>
      <c r="H58" s="95">
        <v>0</v>
      </c>
      <c r="I58" s="95">
        <v>0</v>
      </c>
      <c r="J58" s="95">
        <v>0</v>
      </c>
      <c r="K58" s="95">
        <v>0</v>
      </c>
      <c r="L58" s="96">
        <v>0</v>
      </c>
      <c r="M58" s="95">
        <v>0</v>
      </c>
      <c r="N58" s="24"/>
      <c r="O58" s="49">
        <v>1440000</v>
      </c>
      <c r="P58" s="49">
        <v>0</v>
      </c>
      <c r="Q58" s="55">
        <v>17412702</v>
      </c>
      <c r="R58" s="49">
        <v>0</v>
      </c>
      <c r="S58" s="49">
        <v>0</v>
      </c>
      <c r="T58" s="50">
        <v>18852702</v>
      </c>
      <c r="U58" s="50"/>
    </row>
    <row r="59" spans="1:21" s="28" customFormat="1" ht="45" x14ac:dyDescent="0.25">
      <c r="A59" s="44">
        <v>56</v>
      </c>
      <c r="B59" s="45" t="s">
        <v>188</v>
      </c>
      <c r="C59" s="46" t="s">
        <v>189</v>
      </c>
      <c r="D59" s="47" t="s">
        <v>86</v>
      </c>
      <c r="E59" s="47" t="s">
        <v>87</v>
      </c>
      <c r="F59" s="47" t="s">
        <v>83</v>
      </c>
      <c r="G59" s="48" t="s">
        <v>23</v>
      </c>
      <c r="H59" s="95">
        <v>0</v>
      </c>
      <c r="I59" s="95">
        <v>0</v>
      </c>
      <c r="J59" s="95">
        <v>0</v>
      </c>
      <c r="K59" s="95">
        <v>0</v>
      </c>
      <c r="L59" s="96">
        <v>0</v>
      </c>
      <c r="M59" s="95">
        <v>0</v>
      </c>
      <c r="N59" s="24"/>
      <c r="O59" s="49">
        <v>1200000</v>
      </c>
      <c r="P59" s="49">
        <v>0</v>
      </c>
      <c r="Q59" s="49">
        <v>13974500</v>
      </c>
      <c r="R59" s="49">
        <v>0</v>
      </c>
      <c r="S59" s="49">
        <v>0</v>
      </c>
      <c r="T59" s="50">
        <v>15174500</v>
      </c>
      <c r="U59" s="50"/>
    </row>
    <row r="60" spans="1:21" s="28" customFormat="1" ht="30.75" thickBot="1" x14ac:dyDescent="0.3">
      <c r="A60" s="36">
        <v>57</v>
      </c>
      <c r="B60" s="37" t="s">
        <v>190</v>
      </c>
      <c r="C60" s="38" t="s">
        <v>191</v>
      </c>
      <c r="D60" s="39" t="s">
        <v>93</v>
      </c>
      <c r="E60" s="39" t="s">
        <v>94</v>
      </c>
      <c r="F60" s="39" t="s">
        <v>33</v>
      </c>
      <c r="G60" s="40" t="s">
        <v>34</v>
      </c>
      <c r="H60" s="97">
        <v>0</v>
      </c>
      <c r="I60" s="97">
        <v>0</v>
      </c>
      <c r="J60" s="97">
        <v>0</v>
      </c>
      <c r="K60" s="97">
        <v>0</v>
      </c>
      <c r="L60" s="98">
        <v>0</v>
      </c>
      <c r="M60" s="97">
        <v>0</v>
      </c>
      <c r="N60" s="24"/>
      <c r="O60" s="42">
        <v>6800000</v>
      </c>
      <c r="P60" s="41">
        <v>0</v>
      </c>
      <c r="Q60" s="41">
        <v>0</v>
      </c>
      <c r="R60" s="41">
        <v>0</v>
      </c>
      <c r="S60" s="41">
        <v>0</v>
      </c>
      <c r="T60" s="43">
        <v>6800000</v>
      </c>
      <c r="U60" s="43"/>
    </row>
    <row r="61" spans="1:21" s="28" customFormat="1" ht="31.5" customHeight="1" thickTop="1" thickBot="1" x14ac:dyDescent="0.3">
      <c r="A61" s="44">
        <v>58</v>
      </c>
      <c r="B61" s="62" t="s">
        <v>192</v>
      </c>
      <c r="C61" s="63" t="s">
        <v>193</v>
      </c>
      <c r="D61" s="64" t="s">
        <v>93</v>
      </c>
      <c r="E61" s="64" t="s">
        <v>194</v>
      </c>
      <c r="F61" s="64" t="s">
        <v>33</v>
      </c>
      <c r="G61" s="48" t="s">
        <v>34</v>
      </c>
      <c r="H61" s="105">
        <v>0</v>
      </c>
      <c r="I61" s="105">
        <v>0</v>
      </c>
      <c r="J61" s="105">
        <v>0</v>
      </c>
      <c r="K61" s="105">
        <v>0</v>
      </c>
      <c r="L61" s="106">
        <v>0</v>
      </c>
      <c r="M61" s="107">
        <v>0</v>
      </c>
      <c r="N61" s="24"/>
      <c r="O61" s="55">
        <v>1000000</v>
      </c>
      <c r="P61" s="49">
        <v>0</v>
      </c>
      <c r="Q61" s="49">
        <v>0</v>
      </c>
      <c r="R61" s="49">
        <v>0</v>
      </c>
      <c r="S61" s="49">
        <v>0</v>
      </c>
      <c r="T61" s="50">
        <v>1000000</v>
      </c>
      <c r="U61" s="50"/>
    </row>
    <row r="62" spans="1:21" s="28" customFormat="1" ht="30.75" thickTop="1" x14ac:dyDescent="0.25">
      <c r="A62" s="29">
        <v>59</v>
      </c>
      <c r="B62" s="30" t="s">
        <v>195</v>
      </c>
      <c r="C62" s="31" t="s">
        <v>196</v>
      </c>
      <c r="D62" s="32" t="s">
        <v>105</v>
      </c>
      <c r="E62" s="32" t="s">
        <v>163</v>
      </c>
      <c r="F62" s="32" t="s">
        <v>83</v>
      </c>
      <c r="G62" s="33" t="s">
        <v>17</v>
      </c>
      <c r="H62" s="93">
        <v>0</v>
      </c>
      <c r="I62" s="93">
        <v>0</v>
      </c>
      <c r="J62" s="93">
        <v>0</v>
      </c>
      <c r="K62" s="93">
        <v>0</v>
      </c>
      <c r="L62" s="94">
        <v>0</v>
      </c>
      <c r="M62" s="93">
        <v>0</v>
      </c>
      <c r="N62" s="24"/>
      <c r="O62" s="34">
        <v>36628</v>
      </c>
      <c r="P62" s="34">
        <v>3880497</v>
      </c>
      <c r="Q62" s="34">
        <v>0</v>
      </c>
      <c r="R62" s="57">
        <v>38346849</v>
      </c>
      <c r="S62" s="34">
        <v>0</v>
      </c>
      <c r="T62" s="35">
        <v>42263974</v>
      </c>
      <c r="U62" s="35"/>
    </row>
    <row r="63" spans="1:21" s="58" customFormat="1" ht="30" x14ac:dyDescent="0.25">
      <c r="A63" s="44">
        <v>60</v>
      </c>
      <c r="B63" s="45" t="s">
        <v>197</v>
      </c>
      <c r="C63" s="46" t="s">
        <v>198</v>
      </c>
      <c r="D63" s="47" t="s">
        <v>37</v>
      </c>
      <c r="E63" s="47" t="s">
        <v>37</v>
      </c>
      <c r="F63" s="47" t="s">
        <v>83</v>
      </c>
      <c r="G63" s="48" t="s">
        <v>61</v>
      </c>
      <c r="H63" s="95">
        <v>0</v>
      </c>
      <c r="I63" s="95">
        <v>0</v>
      </c>
      <c r="J63" s="95">
        <v>0</v>
      </c>
      <c r="K63" s="95">
        <v>0</v>
      </c>
      <c r="L63" s="96">
        <v>0</v>
      </c>
      <c r="M63" s="95">
        <v>0</v>
      </c>
      <c r="N63" s="24"/>
      <c r="O63" s="49">
        <v>0</v>
      </c>
      <c r="P63" s="49">
        <v>363400</v>
      </c>
      <c r="Q63" s="49">
        <v>0</v>
      </c>
      <c r="R63" s="55">
        <v>19982400</v>
      </c>
      <c r="S63" s="49">
        <v>0</v>
      </c>
      <c r="T63" s="50">
        <v>20345800</v>
      </c>
      <c r="U63" s="50"/>
    </row>
    <row r="64" spans="1:21" s="58" customFormat="1" x14ac:dyDescent="0.25">
      <c r="A64" s="44">
        <v>61</v>
      </c>
      <c r="B64" s="45" t="s">
        <v>199</v>
      </c>
      <c r="C64" s="46" t="s">
        <v>200</v>
      </c>
      <c r="D64" s="46" t="s">
        <v>20</v>
      </c>
      <c r="E64" s="46" t="s">
        <v>201</v>
      </c>
      <c r="F64" s="46" t="s">
        <v>22</v>
      </c>
      <c r="G64" s="48" t="s">
        <v>17</v>
      </c>
      <c r="H64" s="95">
        <v>0</v>
      </c>
      <c r="I64" s="95">
        <v>0</v>
      </c>
      <c r="J64" s="95">
        <v>0</v>
      </c>
      <c r="K64" s="95">
        <v>0</v>
      </c>
      <c r="L64" s="96">
        <v>0</v>
      </c>
      <c r="M64" s="95">
        <v>0</v>
      </c>
      <c r="N64" s="24"/>
      <c r="O64" s="49">
        <v>410000</v>
      </c>
      <c r="P64" s="49">
        <v>5307000</v>
      </c>
      <c r="Q64" s="49">
        <v>0</v>
      </c>
      <c r="R64" s="49">
        <v>0</v>
      </c>
      <c r="S64" s="49">
        <v>0</v>
      </c>
      <c r="T64" s="50">
        <v>5717000</v>
      </c>
      <c r="U64" s="50"/>
    </row>
    <row r="65" spans="1:33" s="28" customFormat="1" ht="30" x14ac:dyDescent="0.25">
      <c r="A65" s="44">
        <v>62</v>
      </c>
      <c r="B65" s="45" t="s">
        <v>202</v>
      </c>
      <c r="C65" s="46" t="s">
        <v>203</v>
      </c>
      <c r="D65" s="47" t="s">
        <v>20</v>
      </c>
      <c r="E65" s="47" t="s">
        <v>158</v>
      </c>
      <c r="F65" s="47" t="s">
        <v>83</v>
      </c>
      <c r="G65" s="48" t="s">
        <v>34</v>
      </c>
      <c r="H65" s="95">
        <v>0</v>
      </c>
      <c r="I65" s="95">
        <v>0</v>
      </c>
      <c r="J65" s="95">
        <v>0</v>
      </c>
      <c r="K65" s="95">
        <v>0</v>
      </c>
      <c r="L65" s="96">
        <v>0</v>
      </c>
      <c r="M65" s="95">
        <v>0</v>
      </c>
      <c r="N65" s="24"/>
      <c r="O65" s="49">
        <v>0</v>
      </c>
      <c r="P65" s="49">
        <v>9000000</v>
      </c>
      <c r="Q65" s="49">
        <v>0</v>
      </c>
      <c r="R65" s="55">
        <v>9000000</v>
      </c>
      <c r="S65" s="49">
        <v>0</v>
      </c>
      <c r="T65" s="50">
        <v>18000000</v>
      </c>
      <c r="U65" s="50"/>
    </row>
    <row r="66" spans="1:33" s="28" customFormat="1" ht="30" x14ac:dyDescent="0.25">
      <c r="A66" s="44">
        <v>63</v>
      </c>
      <c r="B66" s="45" t="s">
        <v>204</v>
      </c>
      <c r="C66" s="46" t="s">
        <v>205</v>
      </c>
      <c r="D66" s="47" t="s">
        <v>20</v>
      </c>
      <c r="E66" s="47" t="s">
        <v>206</v>
      </c>
      <c r="F66" s="47" t="s">
        <v>16</v>
      </c>
      <c r="G66" s="48" t="s">
        <v>17</v>
      </c>
      <c r="H66" s="95">
        <v>0</v>
      </c>
      <c r="I66" s="95">
        <v>0</v>
      </c>
      <c r="J66" s="95">
        <v>0</v>
      </c>
      <c r="K66" s="95">
        <v>0</v>
      </c>
      <c r="L66" s="96">
        <v>0</v>
      </c>
      <c r="M66" s="95">
        <v>0</v>
      </c>
      <c r="N66" s="24"/>
      <c r="O66" s="49">
        <v>1774253</v>
      </c>
      <c r="P66" s="49">
        <v>2942224</v>
      </c>
      <c r="Q66" s="55">
        <v>23952411</v>
      </c>
      <c r="R66" s="49">
        <v>0</v>
      </c>
      <c r="S66" s="49">
        <v>0</v>
      </c>
      <c r="T66" s="50">
        <v>28668888</v>
      </c>
      <c r="U66" s="50"/>
    </row>
    <row r="67" spans="1:33" s="28" customFormat="1" x14ac:dyDescent="0.25">
      <c r="A67" s="44">
        <v>64</v>
      </c>
      <c r="B67" s="45" t="s">
        <v>207</v>
      </c>
      <c r="C67" s="46" t="s">
        <v>208</v>
      </c>
      <c r="D67" s="47" t="s">
        <v>112</v>
      </c>
      <c r="E67" s="47" t="s">
        <v>113</v>
      </c>
      <c r="F67" s="47" t="s">
        <v>83</v>
      </c>
      <c r="G67" s="48" t="s">
        <v>209</v>
      </c>
      <c r="H67" s="95">
        <v>0</v>
      </c>
      <c r="I67" s="95">
        <v>0</v>
      </c>
      <c r="J67" s="95">
        <v>0</v>
      </c>
      <c r="K67" s="95">
        <v>0</v>
      </c>
      <c r="L67" s="96">
        <v>0</v>
      </c>
      <c r="M67" s="95">
        <v>0</v>
      </c>
      <c r="N67" s="24"/>
      <c r="O67" s="49">
        <v>0</v>
      </c>
      <c r="P67" s="49">
        <v>0</v>
      </c>
      <c r="Q67" s="49">
        <v>0</v>
      </c>
      <c r="R67" s="55">
        <v>24480000</v>
      </c>
      <c r="S67" s="49">
        <v>0</v>
      </c>
      <c r="T67" s="50">
        <v>24480000</v>
      </c>
      <c r="U67" s="50"/>
    </row>
    <row r="68" spans="1:33" s="58" customFormat="1" x14ac:dyDescent="0.25">
      <c r="A68" s="44">
        <v>65</v>
      </c>
      <c r="B68" s="45" t="s">
        <v>210</v>
      </c>
      <c r="C68" s="46" t="s">
        <v>211</v>
      </c>
      <c r="D68" s="47" t="s">
        <v>112</v>
      </c>
      <c r="E68" s="47" t="s">
        <v>113</v>
      </c>
      <c r="F68" s="47" t="s">
        <v>83</v>
      </c>
      <c r="G68" s="48" t="s">
        <v>212</v>
      </c>
      <c r="H68" s="95">
        <v>0</v>
      </c>
      <c r="I68" s="95">
        <v>0</v>
      </c>
      <c r="J68" s="95">
        <v>0</v>
      </c>
      <c r="K68" s="95">
        <v>0</v>
      </c>
      <c r="L68" s="96">
        <v>0</v>
      </c>
      <c r="M68" s="95">
        <v>0</v>
      </c>
      <c r="N68" s="24"/>
      <c r="O68" s="49">
        <v>0</v>
      </c>
      <c r="P68" s="49">
        <v>875040</v>
      </c>
      <c r="Q68" s="49">
        <v>0</v>
      </c>
      <c r="R68" s="55">
        <v>30577547</v>
      </c>
      <c r="S68" s="49">
        <v>0</v>
      </c>
      <c r="T68" s="50">
        <v>31452587</v>
      </c>
      <c r="U68" s="50"/>
    </row>
    <row r="69" spans="1:33" s="58" customFormat="1" ht="30.75" thickBot="1" x14ac:dyDescent="0.3">
      <c r="A69" s="36">
        <v>66</v>
      </c>
      <c r="B69" s="37" t="s">
        <v>213</v>
      </c>
      <c r="C69" s="38" t="s">
        <v>214</v>
      </c>
      <c r="D69" s="39" t="s">
        <v>46</v>
      </c>
      <c r="E69" s="39" t="s">
        <v>215</v>
      </c>
      <c r="F69" s="39" t="s">
        <v>83</v>
      </c>
      <c r="G69" s="40" t="s">
        <v>17</v>
      </c>
      <c r="H69" s="97">
        <v>0</v>
      </c>
      <c r="I69" s="97">
        <v>0</v>
      </c>
      <c r="J69" s="97">
        <v>0</v>
      </c>
      <c r="K69" s="97">
        <v>0</v>
      </c>
      <c r="L69" s="98">
        <v>0</v>
      </c>
      <c r="M69" s="97">
        <v>0</v>
      </c>
      <c r="N69" s="24"/>
      <c r="O69" s="41">
        <v>959200</v>
      </c>
      <c r="P69" s="42">
        <v>5440800</v>
      </c>
      <c r="Q69" s="41">
        <v>0</v>
      </c>
      <c r="R69" s="41">
        <v>0</v>
      </c>
      <c r="S69" s="41">
        <v>0</v>
      </c>
      <c r="T69" s="43">
        <v>6400000</v>
      </c>
      <c r="U69" s="43"/>
    </row>
    <row r="70" spans="1:33" s="12" customFormat="1" ht="30.75" thickBot="1" x14ac:dyDescent="0.3">
      <c r="A70" s="65">
        <v>67</v>
      </c>
      <c r="B70" s="66" t="s">
        <v>216</v>
      </c>
      <c r="C70" s="67" t="s">
        <v>217</v>
      </c>
      <c r="D70" s="68" t="s">
        <v>93</v>
      </c>
      <c r="E70" s="68" t="s">
        <v>194</v>
      </c>
      <c r="F70" s="68" t="s">
        <v>33</v>
      </c>
      <c r="G70" s="69" t="s">
        <v>17</v>
      </c>
      <c r="H70" s="108">
        <v>166600</v>
      </c>
      <c r="I70" s="108">
        <v>93100</v>
      </c>
      <c r="J70" s="109">
        <v>1527050</v>
      </c>
      <c r="K70" s="108">
        <v>0</v>
      </c>
      <c r="L70" s="110">
        <v>0</v>
      </c>
      <c r="M70" s="108">
        <v>1786750</v>
      </c>
      <c r="N70" s="1"/>
      <c r="O70" s="70">
        <v>166600</v>
      </c>
      <c r="P70" s="70">
        <v>93100</v>
      </c>
      <c r="Q70" s="71">
        <v>1527050</v>
      </c>
      <c r="R70" s="70">
        <v>0</v>
      </c>
      <c r="S70" s="70">
        <v>0</v>
      </c>
      <c r="T70" s="72">
        <v>1786750</v>
      </c>
      <c r="U70" s="7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s="119" customFormat="1" x14ac:dyDescent="0.25">
      <c r="A71" s="112"/>
      <c r="B71" s="165" t="s">
        <v>218</v>
      </c>
      <c r="C71" s="166"/>
      <c r="D71" s="166"/>
      <c r="E71" s="166"/>
      <c r="F71" s="166"/>
      <c r="G71" s="166"/>
      <c r="H71" s="113">
        <f>SUM(H3:H70)</f>
        <v>39329179</v>
      </c>
      <c r="I71" s="113">
        <f t="shared" ref="I71:L71" si="0">SUM(I3:I70)</f>
        <v>38246700</v>
      </c>
      <c r="J71" s="113">
        <f t="shared" si="0"/>
        <v>39927035</v>
      </c>
      <c r="K71" s="113">
        <f t="shared" si="0"/>
        <v>39947672</v>
      </c>
      <c r="L71" s="113">
        <f t="shared" si="0"/>
        <v>39200000</v>
      </c>
      <c r="M71" s="113">
        <f>SUM(M3:M70)</f>
        <v>196650586</v>
      </c>
      <c r="N71" s="114"/>
      <c r="O71" s="115">
        <v>170494989</v>
      </c>
      <c r="P71" s="115">
        <v>354475028</v>
      </c>
      <c r="Q71" s="116">
        <v>262580495</v>
      </c>
      <c r="R71" s="115">
        <v>255650468</v>
      </c>
      <c r="S71" s="115">
        <v>72563600</v>
      </c>
      <c r="T71" s="117">
        <v>1115764580</v>
      </c>
      <c r="U71" s="115">
        <v>1660000</v>
      </c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  <row r="72" spans="1:33" s="119" customFormat="1" ht="15.75" thickBot="1" x14ac:dyDescent="0.3">
      <c r="A72" s="120"/>
      <c r="B72" s="167" t="s">
        <v>219</v>
      </c>
      <c r="C72" s="168"/>
      <c r="D72" s="168"/>
      <c r="E72" s="168"/>
      <c r="F72" s="168"/>
      <c r="G72" s="168"/>
      <c r="H72" s="121">
        <f>40000000-H71</f>
        <v>670821</v>
      </c>
      <c r="I72" s="121">
        <f>40000000-I71</f>
        <v>1753300</v>
      </c>
      <c r="J72" s="121">
        <f>40000000-J71</f>
        <v>72965</v>
      </c>
      <c r="K72" s="121">
        <f>40000000-K71</f>
        <v>52328</v>
      </c>
      <c r="L72" s="121">
        <f>40000000-L71</f>
        <v>800000</v>
      </c>
      <c r="M72" s="121">
        <f>200000000-M71</f>
        <v>3349414</v>
      </c>
      <c r="N72" s="114"/>
      <c r="O72" s="169"/>
      <c r="P72" s="170"/>
      <c r="Q72" s="170"/>
      <c r="R72" s="170"/>
      <c r="S72" s="170"/>
      <c r="T72" s="171"/>
      <c r="U72" s="122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</row>
    <row r="73" spans="1:33" s="124" customFormat="1" x14ac:dyDescent="0.25">
      <c r="A73" s="123" t="s">
        <v>220</v>
      </c>
      <c r="C73" s="125"/>
      <c r="G73" s="126"/>
      <c r="H73" s="127"/>
      <c r="I73" s="127"/>
      <c r="J73" s="127"/>
      <c r="K73" s="127"/>
      <c r="L73" s="127"/>
      <c r="M73" s="127"/>
      <c r="N73" s="127"/>
      <c r="O73" s="128"/>
      <c r="P73" s="128"/>
      <c r="Q73" s="128"/>
      <c r="R73" s="128"/>
      <c r="S73" s="128"/>
      <c r="T73" s="129"/>
      <c r="U73" s="129"/>
    </row>
  </sheetData>
  <sheetProtection algorithmName="SHA-512" hashValue="8nCQJLrWoZoorkieKlo4s6m68q+D+PCfgZk5J8UzLGgtumvUGws0NZn+BObfRBdkFq6JxX8QI9++AI5wTeGTFg==" saltValue="Nq9cdAt0vZWBh/nKj5xNDw==" spinCount="100000" sheet="1" objects="1" scenarios="1" formatCells="0" formatColumns="0" formatRows="0" sort="0"/>
  <mergeCells count="6">
    <mergeCell ref="A1:G1"/>
    <mergeCell ref="H1:M1"/>
    <mergeCell ref="O1:U1"/>
    <mergeCell ref="B71:G71"/>
    <mergeCell ref="B72:G72"/>
    <mergeCell ref="O72:T72"/>
  </mergeCells>
  <pageMargins left="0.25" right="0.25" top="0.75" bottom="0.75" header="0.3" footer="0.3"/>
  <pageSetup paperSize="17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 Dobbs</dc:creator>
  <cp:lastModifiedBy>Kama Dobbs</cp:lastModifiedBy>
  <cp:lastPrinted>2019-07-10T19:40:39Z</cp:lastPrinted>
  <dcterms:created xsi:type="dcterms:W3CDTF">2019-07-10T19:39:32Z</dcterms:created>
  <dcterms:modified xsi:type="dcterms:W3CDTF">2019-07-18T20:59:12Z</dcterms:modified>
</cp:coreProperties>
</file>